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media/image5.bin" ContentType="image/unknown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buyer\YandexDisk\USPEH-NEW\Прайсы 2024\Обновление\"/>
    </mc:Choice>
  </mc:AlternateContent>
  <xr:revisionPtr revIDLastSave="0" documentId="13_ncr:1_{37F5DF62-8979-47C2-8D65-772F57CBBB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айс" sheetId="1" r:id="rId1"/>
    <sheet name="условия работы" sheetId="2" r:id="rId2"/>
  </sheets>
  <definedNames>
    <definedName name="_xlnm._FilterDatabase" localSheetId="0" hidden="1">прайс!#REF!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3" i="1" l="1"/>
  <c r="H98" i="1"/>
  <c r="H95" i="1"/>
  <c r="H96" i="1"/>
  <c r="H90" i="1"/>
  <c r="H91" i="1"/>
  <c r="H92" i="1"/>
  <c r="H93" i="1"/>
  <c r="H86" i="1"/>
  <c r="H87" i="1"/>
  <c r="H88" i="1"/>
  <c r="H83" i="1"/>
  <c r="H80" i="1"/>
  <c r="H78" i="1"/>
  <c r="H74" i="1"/>
  <c r="H75" i="1"/>
  <c r="H71" i="1"/>
  <c r="H66" i="1"/>
  <c r="H55" i="1"/>
  <c r="H56" i="1"/>
  <c r="H57" i="1"/>
  <c r="H52" i="1"/>
  <c r="H53" i="1"/>
  <c r="H49" i="1"/>
  <c r="H50" i="1"/>
  <c r="H44" i="1"/>
  <c r="H45" i="1"/>
  <c r="H38" i="1"/>
  <c r="H39" i="1"/>
  <c r="H35" i="1"/>
  <c r="H36" i="1"/>
  <c r="H31" i="1"/>
  <c r="H28" i="1"/>
  <c r="H29" i="1"/>
  <c r="H23" i="1"/>
  <c r="H24" i="1"/>
  <c r="H161" i="1"/>
  <c r="H160" i="1"/>
  <c r="H158" i="1"/>
  <c r="H159" i="1"/>
  <c r="H157" i="1"/>
  <c r="H156" i="1"/>
  <c r="H154" i="1"/>
  <c r="H155" i="1"/>
  <c r="H153" i="1"/>
  <c r="H152" i="1"/>
  <c r="H151" i="1"/>
  <c r="H150" i="1"/>
  <c r="J149" i="1"/>
  <c r="J147" i="1"/>
  <c r="J146" i="1"/>
  <c r="J145" i="1"/>
  <c r="J144" i="1"/>
  <c r="J143" i="1"/>
  <c r="J142" i="1"/>
  <c r="J141" i="1"/>
  <c r="J140" i="1"/>
  <c r="J138" i="1"/>
  <c r="J137" i="1"/>
  <c r="J136" i="1"/>
  <c r="J135" i="1"/>
  <c r="J134" i="1"/>
  <c r="J133" i="1"/>
  <c r="J132" i="1"/>
  <c r="J131" i="1"/>
  <c r="J129" i="1"/>
  <c r="J128" i="1"/>
  <c r="J127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H25" i="1" l="1"/>
  <c r="H26" i="1"/>
  <c r="H27" i="1"/>
  <c r="H30" i="1"/>
  <c r="H32" i="1"/>
  <c r="H33" i="1"/>
  <c r="H34" i="1"/>
  <c r="H37" i="1"/>
  <c r="H40" i="1"/>
  <c r="H41" i="1"/>
  <c r="H42" i="1"/>
  <c r="H43" i="1"/>
  <c r="H46" i="1"/>
  <c r="H47" i="1"/>
  <c r="H48" i="1"/>
  <c r="H51" i="1"/>
  <c r="H54" i="1"/>
  <c r="H58" i="1"/>
  <c r="H59" i="1"/>
  <c r="H60" i="1"/>
  <c r="H61" i="1"/>
  <c r="H62" i="1"/>
  <c r="H63" i="1"/>
  <c r="H64" i="1"/>
  <c r="H65" i="1"/>
  <c r="H67" i="1"/>
  <c r="H68" i="1"/>
  <c r="H69" i="1"/>
  <c r="H70" i="1"/>
  <c r="H72" i="1"/>
  <c r="H73" i="1"/>
  <c r="H76" i="1"/>
  <c r="H77" i="1"/>
  <c r="H79" i="1"/>
  <c r="H81" i="1"/>
  <c r="H82" i="1"/>
  <c r="H84" i="1"/>
  <c r="H85" i="1"/>
  <c r="H89" i="1"/>
  <c r="H94" i="1"/>
  <c r="H97" i="1"/>
  <c r="H99" i="1"/>
  <c r="H100" i="1"/>
  <c r="H101" i="1"/>
  <c r="H102" i="1"/>
  <c r="H104" i="1"/>
  <c r="H148" i="1"/>
  <c r="H147" i="1"/>
  <c r="H145" i="1"/>
  <c r="H138" i="1"/>
  <c r="H133" i="1"/>
  <c r="H125" i="1"/>
  <c r="H123" i="1"/>
  <c r="H118" i="1"/>
  <c r="H107" i="1" l="1"/>
  <c r="H108" i="1"/>
  <c r="H109" i="1"/>
  <c r="H110" i="1"/>
  <c r="H111" i="1"/>
  <c r="H112" i="1"/>
  <c r="H113" i="1"/>
  <c r="H114" i="1"/>
  <c r="H115" i="1"/>
  <c r="H116" i="1"/>
  <c r="H117" i="1"/>
  <c r="H119" i="1"/>
  <c r="H120" i="1"/>
  <c r="H121" i="1"/>
  <c r="H122" i="1"/>
  <c r="H124" i="1"/>
  <c r="H126" i="1"/>
  <c r="H127" i="1"/>
  <c r="H128" i="1"/>
  <c r="H129" i="1"/>
  <c r="H130" i="1"/>
  <c r="H131" i="1"/>
  <c r="H132" i="1"/>
  <c r="H134" i="1"/>
  <c r="H135" i="1"/>
  <c r="H136" i="1"/>
  <c r="H137" i="1"/>
  <c r="H139" i="1"/>
  <c r="H140" i="1"/>
  <c r="H141" i="1"/>
  <c r="H142" i="1"/>
  <c r="H143" i="1"/>
  <c r="H144" i="1"/>
  <c r="H146" i="1"/>
  <c r="H149" i="1"/>
  <c r="L15" i="1" l="1"/>
  <c r="L16" i="1" s="1"/>
  <c r="L17" i="1" l="1"/>
  <c r="L18" i="1" s="1"/>
</calcChain>
</file>

<file path=xl/sharedStrings.xml><?xml version="1.0" encoding="utf-8"?>
<sst xmlns="http://schemas.openxmlformats.org/spreadsheetml/2006/main" count="740" uniqueCount="367">
  <si>
    <t>ВНИМАНИЕ! Ознакомьтесь с условиями работы, изложенными на листе 2</t>
  </si>
  <si>
    <t>Фото и описание по ссылке: http://www.clematis.com.pl/ru/encyklopedia</t>
  </si>
  <si>
    <t>Условия работы</t>
  </si>
  <si>
    <t>нет</t>
  </si>
  <si>
    <t>Калькулятор</t>
  </si>
  <si>
    <t>Сумма за растения, руб</t>
  </si>
  <si>
    <t>Скидка %</t>
  </si>
  <si>
    <t>Питомник Успех: www.p-uspeh.ru</t>
  </si>
  <si>
    <t>Итого, руб</t>
  </si>
  <si>
    <t xml:space="preserve">Артикул </t>
  </si>
  <si>
    <t>Наименование</t>
  </si>
  <si>
    <t>Класс</t>
  </si>
  <si>
    <t>ЗАКАЗ, шт/ кратно 25</t>
  </si>
  <si>
    <t>04-07-0318</t>
  </si>
  <si>
    <t>УСЛОВИЯ РАЗМЕЩЕНИЯ И БРОНИРОВАНИЯ ЗАКАЗОВ</t>
  </si>
  <si>
    <t xml:space="preserve">Заказ должен быть заполнен в форме настоящего Прайс-листа и: </t>
  </si>
  <si>
    <t>●  Соответствовать его требованиям к общему минимальному заказу</t>
  </si>
  <si>
    <t>●  Соответствовать его требованиям к минимальному заказу / кратности на сорт</t>
  </si>
  <si>
    <t>Бронирование заказа осуществляется исключительно после внесения аванса для бронирования</t>
  </si>
  <si>
    <t>Бронирование и предварительные подтверждения по заказам предоставляются до момента выпуска Производителем готовой продукции, на основании данных о заложенном в производство ассортименте и количестве растений. В процессе производства эти данные могут неоднократно изменяться по независящим от Производителя причинам (пример: погодные катаклизмы)</t>
  </si>
  <si>
    <t xml:space="preserve">●  Исходя из этой информации Вам необходимо принять решение о сроках размещения заказа: </t>
  </si>
  <si>
    <t>- разместить заказ заранее и иметь возможность бронирования максимально широкого ассортимента продукции, но быть готовым к тому, что информация о первоначальном подтверждении по заказу может меняться.</t>
  </si>
  <si>
    <t>-  разместить заказ ближе к дате отгрузки из доступного на тот момент стока (как правило, небольшого по ассортименту), но сразу получить более стабильное подтверждение</t>
  </si>
  <si>
    <t>В связи с динамично меняющимися свободными остатками часть заказа или заказ полностью могут быть не подтверждены</t>
  </si>
  <si>
    <t>●  Чем больше времени проходит с момента выставления счета на оплату до момента поступления оплаты на наш р/счет, тем выше вероятность неподтверждений</t>
  </si>
  <si>
    <t>●  В случае неподтверждения заказа мы возвращаем аванс, либо, при Вашем согласии, взамен неподтвержденных сортов предлагаем  замены</t>
  </si>
  <si>
    <t>Мы не несем ответственность за частичную недопоставку заказа, вызванную неурожаем, либо гибелью растений по причине рисков хранения у Производителя, а также рисков, связанных с изъятием сотрудниками таможни образцов товара для взятия проб в целях фитосанитарного контроля</t>
  </si>
  <si>
    <t xml:space="preserve">После внесения аванса для бронирования, частичный или полный отказ от заказа по Вашей инициативе не возможны. </t>
  </si>
  <si>
    <t>На протяжении всего периода работы мы будем информировать Вас обо всех изменениях, связанных с исполнением заказа</t>
  </si>
  <si>
    <t xml:space="preserve">Информация о вместимости, количестве и габаритах тары в Прайс-листе указаны исходя из расчетных данных Производителя. По факту сборки заказа эти параметры могут быть изменены. </t>
  </si>
  <si>
    <t>●  Соответственно, при изменении количества тары, габаритов тары или вместимости в тару ,будет изменена стоимость связанных с ней услуг по доставке, хранению и прочих расходов.</t>
  </si>
  <si>
    <t>●  При изменениях количества тары, габаритов тары, вместимости в тару и стоимости связанных с ней услуг, образовавшихся по факту сборки заказа, Вы не вправе требовать от нас исполнения заказа основанного на расчетных данных</t>
  </si>
  <si>
    <t>Вам необходимо своевременно и в полном объеме производить все оплаты по заказу</t>
  </si>
  <si>
    <t>●  В случае нарушения сроков оплаты по заказу, предусмотренных условиями Прайс-листа, мы оставляем за собой право аннулировать Ваш заказ и направить товар в свободную продажу. Возврат внесенных по заказу авансов будет произведен в течение 10 дней после полной реализации заказа за минусом понесенных нами затрат на доставку, сборку, хранение и прочих затрат.</t>
  </si>
  <si>
    <t>●  Цена Товара может быть пересмотрена за период с даты заключения настоящего Договора и до даты отгрузки в случае увеличения курса евро, либо увеличения стоимости таможенного оформления, либо изменения тарифов транспорных компаний, или прочих расходов более, чем на 3% с момента оплаты счета-оферты. В случае изменения цены на товар Покупатель не вправе требовать предоставления документации, доказывающей обоснованность изменения цен, если эта документация представляет из себя коммерческую тайну.</t>
  </si>
  <si>
    <t>ОТГРУЗКА И ДОСТАВКА</t>
  </si>
  <si>
    <t>Мы уведомим Вас о поступлении товара на склад и дате готовности Товара к отгрузке</t>
  </si>
  <si>
    <t>●  Вам будет необходимо осуществить приемку Товара оговоренным способом в срок, не превышающий 3-х рабочих дней с момента уведомления.</t>
  </si>
  <si>
    <t>●  Во избежание длительного ожидания получения заказа в очереди, отгрузка товаров с нашего склада производится на основании Графика отгрузки</t>
  </si>
  <si>
    <t>●  Включение заказа в график отгрузки производится после полной его оплаты и, в случае необходимости доставки заказа до терминала транспортной компании, после предоставления Вами Доверенности на право передачи заказа в транспортную компанию и Заявки на ТК. Заказ может быть включен в График отгрузки не ранее, чем через один рабочий день.</t>
  </si>
  <si>
    <t>Товары отгружаются с нашего склада на условиях самовывоза или путем доставки до терминалов ТК на Ваш выбор согласно установленным тарифам (уточняйте у менеджеров).</t>
  </si>
  <si>
    <t>Вы самостоятельно выбираете транспортную компанию, определяете условия доставки заказа транспортной компанией в пункт назначения и направляете нам четкое задание на передачу груза в форме Заявки на ТК</t>
  </si>
  <si>
    <t>●  Мы осуществляем передачу товара в транспортную компанию строго в соответствии с требованиями, указанными Вами в бланке Заявки на ТК</t>
  </si>
  <si>
    <t>●  Право собственности на Товар и риск случайной гибели переходят к Вам с момента передачи нами Товара в транспортную компанию</t>
  </si>
  <si>
    <t>● Мы не несем ответственность за потерю качества товара в период его доставки транспортной компанией</t>
  </si>
  <si>
    <t xml:space="preserve">Исходя из этого, Вам необходимо заранее продумать время забора груза с учетом сложившихся погодных условий, подобрать способ с минимальным сроком доставки, необходимый терморежим для максимальной сохранности растений в пути, а так же обсудить с менеджером способы дополнительной упаковки и обработки корневой системы растений с ОКС гидрогелем в соответствии с установленными тарифами. </t>
  </si>
  <si>
    <t>ПОРЯДОК РАССМОТРЕНИЯ ПРЕТЕНЗИЙ</t>
  </si>
  <si>
    <t>Если мы передаем Товар, собранный в закрытую тару (в упаковке Производителя) или Вы физически не имеете возможности произвести детальную приемку Товара при его отгрузке, то имеете право в течение 3-х рабочих дней с момента получения Товара, сообщить нам об обнаруженных недостатках путем предъявления претензии</t>
  </si>
  <si>
    <t>● Претензия должна быть составлена в письменном виде по установленной нами форме. Шаблон формы претензии мы высылаем по запросу</t>
  </si>
  <si>
    <t>Мы принимаем к рассмотрению претензии:</t>
  </si>
  <si>
    <t>● только подтвержденные четкими фотографиями каждой единицы Товара, общими фотографиями партии товара, фотографиями тары со всеми имеющимися на ней стикерами.</t>
  </si>
  <si>
    <t>●  к качеству и/или количеству поставленного товара по его состоянию на момент получения. Не принимаем и не рассматриваем претензии к гибели товара случившейся в процессе Вашей производственной деятельности по выращиванию/доращиванию готовой продукции (исключения составляют претензии к пересорту, который можно выявить только на определенных этапах роста растения).</t>
  </si>
  <si>
    <t xml:space="preserve">●  если совокупная сумма в ней по качеству превышает 15%. При покупке крупных оптовых партий товара возможно присутствие некоторого процента брака, который компенсируется низкой ценой на партию. Мы готовы рассматривать претензию меньше 15% по согласованию сторон при увеличении цены на поставляемый товар и нивелировании собственных рисков. Мы стремимся сохранить для Вас самые выгодные цены и условия для приобретения товара. </t>
  </si>
  <si>
    <t>● при соблюдении Вами сроков получения Товара с нашего склада</t>
  </si>
  <si>
    <t xml:space="preserve">    ● при предоставлении документов, подтверждающих перевозку с соблюдением необходимого температурного режима </t>
  </si>
  <si>
    <r>
      <rPr>
        <b/>
        <i/>
        <sz val="11"/>
        <color rgb="FF3A3A3A"/>
        <rFont val="Bahnschrift SemiLight SemiConde"/>
        <family val="2"/>
        <charset val="204"/>
      </rPr>
      <t>Существенными недостатками Товара могут быть признаны:</t>
    </r>
    <r>
      <rPr>
        <i/>
        <sz val="11"/>
        <color rgb="FF3A3A3A"/>
        <rFont val="Bahnschrift SemiLight SemiConde"/>
        <family val="2"/>
        <charset val="204"/>
      </rPr>
      <t xml:space="preserve">
    ● Полная потеря декоративности вследствие механического повреждения крупных скелетных ветвей стволов по вине Поставщика.
    ● Усыхание/отмирание/слом более 30 % скелетных ветвей или побегов растения, массовый сброс листвы/хвои (для хвойных растений).
    ● Явные признаки заболевания и/или повреждения растений вредителями, ведущие или приводящие к полной потере декоративности и/или гибели растения, которые возникли до передачи Товара Покупателю и особенности которых не позволяют их устранить.</t>
    </r>
  </si>
  <si>
    <r>
      <rPr>
        <b/>
        <i/>
        <sz val="11"/>
        <color rgb="FF3A3A3A"/>
        <rFont val="Bahnschrift SemiLight SemiConde"/>
        <family val="2"/>
        <charset val="204"/>
      </rPr>
      <t>Не являются существенными недостатками Товара:</t>
    </r>
    <r>
      <rPr>
        <i/>
        <sz val="11"/>
        <color rgb="FF3A3A3A"/>
        <rFont val="Bahnschrift SemiLight SemiConde"/>
        <family val="2"/>
        <charset val="204"/>
      </rPr>
      <t xml:space="preserve">
    ● Частичная и/или временная потеря декоративности, вследствие естественных реакций растений на стресс/условия перевозки,                             пересадки и т.п. (повреждение и/или преждевременное опадение листвы, уменьшение годового прироста, изменение окраски побегов, листвы, временная потеря тургора, сломы и т.д.).
    ● Незначительное повреждение побегов или корневой системы растений, которое является неизбежным при выкопке для случая                         поставки и/или продажи растения с закрытой корневой системой в форме кома либо кома с металлической оплеткой.
    ● Обрезка побегов, соцветий, части листвы растений изготовителем или Продавцом в целях формирования растений или ввиду                               особенностей пересадки, транспортировки, хранения.</t>
    </r>
  </si>
  <si>
    <t>Мы обязаны рассмотреть претензию в течение 10 рабочих дней с момента ее получения. В случае, если рассмотрение претензии зависит от решения сторонних организаций (производителя Товара, транспортной компании и т.п.), срок рассмотрения претензии может быть увеличен</t>
  </si>
  <si>
    <t>● в случае принятия претензии на бракованный товар, Вам необходимо будет произвести его возврат на наш склад за свой счет в течение 14 календарных дней с момента принятия претензии, если не будут согласованы иные способы решения</t>
  </si>
  <si>
    <t>Вы не в праве требовать компенсации за товар, который Вы по своему усмотрению, без согласования, выкинули или утилизировали, даже в случае удовлетворения претензии.</t>
  </si>
  <si>
    <t>● в случае удовлетворения претензии производителем на Товар, стоимость которого была рассчитана путем калькуляции стоимости растений и стоимости доставки, мы произведем компенсацию только стоимости растений, без учёта доставки и прочих накладных расходов</t>
  </si>
  <si>
    <t>Уважаемый клиент!</t>
  </si>
  <si>
    <t>Наши условия работы продиктованы нашим многолетним опытом работы на рынке растений, опытом сотрудничества с ведущими европейскими и отечественными производителями, и основаны на принципах взаимной выгоды и уважения. Поскольку мы работаем с живым материалом, все условия, несмотря на их жесткость, обусловлены желанием сохранить качество поставляемых растений.</t>
  </si>
  <si>
    <t>Мы надеемся наладить максимально открытое и взаимовыгодное сотрудничество с Вами на долгие годы!</t>
  </si>
  <si>
    <t>В случае возникновения вопросов, мы всегда готовы ответить, а также обсудить предложения!</t>
  </si>
  <si>
    <t>04-07-0319</t>
  </si>
  <si>
    <t>04-07-0336</t>
  </si>
  <si>
    <t>04-07-0260</t>
  </si>
  <si>
    <t>04-07-0337</t>
  </si>
  <si>
    <t>04-07-0338</t>
  </si>
  <si>
    <t>04-07-0341</t>
  </si>
  <si>
    <t>04-07-0342</t>
  </si>
  <si>
    <t>04-07-0081</t>
  </si>
  <si>
    <t>04-07-0082</t>
  </si>
  <si>
    <t>04-07-0084</t>
  </si>
  <si>
    <t>04-07-0305</t>
  </si>
  <si>
    <t>04-07-0312</t>
  </si>
  <si>
    <t>04-07-0183</t>
  </si>
  <si>
    <t>04-07-0184</t>
  </si>
  <si>
    <t>04-07-0177</t>
  </si>
  <si>
    <t>04-07-0170</t>
  </si>
  <si>
    <t>04-07-0169</t>
  </si>
  <si>
    <t>04-07-0317</t>
  </si>
  <si>
    <t>04-07-0345</t>
  </si>
  <si>
    <t>04-07-0344</t>
  </si>
  <si>
    <t>04-07-0145</t>
  </si>
  <si>
    <t>04-07-0293</t>
  </si>
  <si>
    <t>04-07-0315</t>
  </si>
  <si>
    <t>04-07-0133</t>
  </si>
  <si>
    <t>04-07-0328</t>
  </si>
  <si>
    <t>04-07-0316</t>
  </si>
  <si>
    <t>04-07-0327</t>
  </si>
  <si>
    <t>04-07-0343</t>
  </si>
  <si>
    <t>04-07-0267</t>
  </si>
  <si>
    <t>QE</t>
  </si>
  <si>
    <t>QI</t>
  </si>
  <si>
    <t>Отгрузка: 10 неделя 2024 г со склада Продавца.</t>
  </si>
  <si>
    <t>Клематис (Clematis Aromatica GFR) P9</t>
  </si>
  <si>
    <t>Клематис (Clematis Bluish Violet GI) P9</t>
  </si>
  <si>
    <t>Клематис (Clematis Carmencita GV) P9</t>
  </si>
  <si>
    <t>Клематис (Clematis Copernicus) P9</t>
  </si>
  <si>
    <t>Клематис (Clematis Crispa Angel ) P9</t>
  </si>
  <si>
    <t>Клематис (Clematis Elf GV) P9</t>
  </si>
  <si>
    <t>Клематис (Clematis Emilia Plater GV) P9</t>
  </si>
  <si>
    <t>Клематис (Clematis Hakuree GI) P9</t>
  </si>
  <si>
    <t>Клематис (Clematis Hanajima GI) P9</t>
  </si>
  <si>
    <t>Клематис (Clematis Heather Herschell GI) P9</t>
  </si>
  <si>
    <t>Клематис (Clematis Innocent Blush PBR) P9</t>
  </si>
  <si>
    <t>Клематис (Clematis Jan III Sobieski) P9</t>
  </si>
  <si>
    <t>Клематис (Clematis Lasurstern) P9</t>
  </si>
  <si>
    <t>Клематис (Clematis My Beauty PBR) P9</t>
  </si>
  <si>
    <t>Клематис (Clematis Night Veil GV) P9</t>
  </si>
  <si>
    <t>Клематис (Clematis Pamiat Serdtsa GI) P9</t>
  </si>
  <si>
    <t>Клематис (Clematis Princess Red ) P9</t>
  </si>
  <si>
    <t>Клематис (Clematis Rooguchi GI) P9</t>
  </si>
  <si>
    <t>Клематис (Clematis Sophie ) P9</t>
  </si>
  <si>
    <t>Клематис (Clematis The Heroes of Warsaw) P9</t>
  </si>
  <si>
    <t>Клематис (Clematis Wildfire) P9</t>
  </si>
  <si>
    <t>Клематисы ОКС</t>
  </si>
  <si>
    <t>04-04-0013</t>
  </si>
  <si>
    <t>04-04-0021</t>
  </si>
  <si>
    <t>04-04-0032</t>
  </si>
  <si>
    <t>04-04-0036</t>
  </si>
  <si>
    <t>04-04-0042</t>
  </si>
  <si>
    <t>04-04-0043</t>
  </si>
  <si>
    <t>Клематис (Clematis Krolowa Bona) P9</t>
  </si>
  <si>
    <t>04-04-0055</t>
  </si>
  <si>
    <t>04-04-0056</t>
  </si>
  <si>
    <t>04-04-0068</t>
  </si>
  <si>
    <t>04-04-0075</t>
  </si>
  <si>
    <t>04-04-0086</t>
  </si>
  <si>
    <t>04-04-0088</t>
  </si>
  <si>
    <t>04-04-0092</t>
  </si>
  <si>
    <t>04-04-0095</t>
  </si>
  <si>
    <t>04-04-0334</t>
  </si>
  <si>
    <t>04-04-0336</t>
  </si>
  <si>
    <t>04-04-0337</t>
  </si>
  <si>
    <t>04-04-0339</t>
  </si>
  <si>
    <t>04-04-0340</t>
  </si>
  <si>
    <t>04-04-0341</t>
  </si>
  <si>
    <t>04-04-0342</t>
  </si>
  <si>
    <t>04-04-0343</t>
  </si>
  <si>
    <t>04-04-0344</t>
  </si>
  <si>
    <t>04-04-0345</t>
  </si>
  <si>
    <t>04-04-0347</t>
  </si>
  <si>
    <t>04-04-0348</t>
  </si>
  <si>
    <t>04-04-0350</t>
  </si>
  <si>
    <t>04-04-0351</t>
  </si>
  <si>
    <t>04-04-0355</t>
  </si>
  <si>
    <t>04-04-0357</t>
  </si>
  <si>
    <t>04-04-0359</t>
  </si>
  <si>
    <t>04-04-0361</t>
  </si>
  <si>
    <t>04-04-0362</t>
  </si>
  <si>
    <t>04-04-0363</t>
  </si>
  <si>
    <t>04-04-0356</t>
  </si>
  <si>
    <t>P9</t>
  </si>
  <si>
    <t>Столбец1</t>
  </si>
  <si>
    <t>Клематис (Clematis Blue Explosion) крупноцветковый P9</t>
  </si>
  <si>
    <t>Клематис (Clematis Diamond Ball) крупноцветковый P9</t>
  </si>
  <si>
    <t>Клематис (Clematis Fairy Bells) класс A ОКС</t>
  </si>
  <si>
    <t>Клематис (Clematis Fairy Bells) класс B ОКС</t>
  </si>
  <si>
    <t>Клематис (Clematis Hakuookan) крупноцветковый P9</t>
  </si>
  <si>
    <t>Клематис (Clematis Innocent Glance) крупноцветковый P9</t>
  </si>
  <si>
    <t>Клематис (Clematis Kaiser) крупноцветковый P9</t>
  </si>
  <si>
    <t>Клематис (Clematis Kakio Pink Champagne) крупноцветковый P9</t>
  </si>
  <si>
    <t>Клематис (Clematis Krakowiak) PBR класс A ОКС</t>
  </si>
  <si>
    <t>04-07-0326</t>
  </si>
  <si>
    <t>Клематис (Clematis Multi Blue) крупноцветковый P9</t>
  </si>
  <si>
    <t>Клематис (Clematis My Beauty) класс A ОКС</t>
  </si>
  <si>
    <t>Клематис (Clematis My Darling) крупноцветковый P9</t>
  </si>
  <si>
    <t>Клематис (Clematis Proteus) крупноцветковый P9</t>
  </si>
  <si>
    <t>Клематис (Clematis Sen-No-Kaze) крупноцветковый P9</t>
  </si>
  <si>
    <t>04-07-0200</t>
  </si>
  <si>
    <t>Клематис (Clematis The President) крупноцветковый P9</t>
  </si>
  <si>
    <t>Клематис (Clematis Thyrislund) крупноцветковый P9</t>
  </si>
  <si>
    <t>Клематис (Clematis Viva Polonia) раннецветущий P9</t>
  </si>
  <si>
    <t>Клематис (Clematis Innocent Blush) класс A ОКС</t>
  </si>
  <si>
    <t>Клематис (Clematis Innocent Blush) класс B ОКС</t>
  </si>
  <si>
    <t>Клематис (Clematis Innocent Glance) класс B ОКС</t>
  </si>
  <si>
    <t>Клематис (Clematis Midori) класс B ОКС</t>
  </si>
  <si>
    <t>Клематис (Clematis My Darling) PBR класс B ОКС</t>
  </si>
  <si>
    <t>Клематис (Clematis Red Star) класс A ОКС</t>
  </si>
  <si>
    <t>Клематис (Clematis Red Star) класс B ОКС</t>
  </si>
  <si>
    <t>Клематис (Clematis Rosamunde) класс A ОКС</t>
  </si>
  <si>
    <t>Клематис (Clematis Sizaia Ptitsa) класс B ОКС</t>
  </si>
  <si>
    <t>Клематис (Clematis Sizaia Ptitsa) класс A ОКС</t>
  </si>
  <si>
    <t>Клематис (Clematis Sweet Summer Love) PBR класс B ОКС</t>
  </si>
  <si>
    <t>Клематис (Clematis Emilia Plater) класс B ОКС</t>
  </si>
  <si>
    <t>Клематис (Clematis Kohana) класс B ОКС</t>
  </si>
  <si>
    <t>Клематис (Clematis Jan III Sobieski) класс B ОКС</t>
  </si>
  <si>
    <t>Клематис (Clematis Sophie) класс B ОКС</t>
  </si>
  <si>
    <t>Клематис (Clematis My Beauty) класс B ОКС</t>
  </si>
  <si>
    <t>Клематис (Clematis Królowa Bona) класс A ОКС</t>
  </si>
  <si>
    <t>Клематис (Clematis Polonia Restituta) класс B ОКС</t>
  </si>
  <si>
    <t>Клематис (Clematis Birthday Girl) класс A ОКС</t>
  </si>
  <si>
    <t>Клематис (Clematis Birthday Girl) класс B ОКС</t>
  </si>
  <si>
    <t>Клематис (Clematis Krakowiak) класс B ОКС</t>
  </si>
  <si>
    <t>Клематис (Clematis Królowa Bona) класс B ОКС</t>
  </si>
  <si>
    <t>Клематис (Clematis Lavender Beauty) класс B ОКС</t>
  </si>
  <si>
    <t>Клематис (Clematis Blue Cotillion) класс B ОКС</t>
  </si>
  <si>
    <t>Клематис (Clematis Grunwald) класс A ОКС</t>
  </si>
  <si>
    <t>Клематис (Clematis Hot Kisses) PBR класс B ОКС</t>
  </si>
  <si>
    <t>Клематис (Clematis Pistachio Cake) класс B ОКС</t>
  </si>
  <si>
    <t>Клематис (Clematis Polonia Restituta) класс A ОКС</t>
  </si>
  <si>
    <t>Клематисы P9</t>
  </si>
  <si>
    <t>ЗАКАЗ, шт/ кратно 24</t>
  </si>
  <si>
    <t>Столбец2</t>
  </si>
  <si>
    <t>.</t>
  </si>
  <si>
    <t>02-44-0006</t>
  </si>
  <si>
    <t>Клематис (Clematis Angela) класс А ОКС</t>
  </si>
  <si>
    <t>02-44-0009</t>
  </si>
  <si>
    <t>Клематис (Clematis Astra Nova) класс А ОКС</t>
  </si>
  <si>
    <t>02-44-0010</t>
  </si>
  <si>
    <t>Клематис (Clematis Baby Star) класс А ОКС</t>
  </si>
  <si>
    <t>02-44-0014</t>
  </si>
  <si>
    <t>Клематис (Clematis Blue Diamond) класс А ОКС</t>
  </si>
  <si>
    <t>02-44-0015</t>
  </si>
  <si>
    <t>Клематис (Clematis Blue Light) класс А ОКС</t>
  </si>
  <si>
    <t>02-44-0016</t>
  </si>
  <si>
    <t>Клематис (Clematis Blue Pirouette) класс А ОКС</t>
  </si>
  <si>
    <t>02-44-0017</t>
  </si>
  <si>
    <t>Клематис (Clematis Blue River) класс А ОКС</t>
  </si>
  <si>
    <t>02-44-0021</t>
  </si>
  <si>
    <t>Клематис (Clematis Dancing King) класс А ОКС</t>
  </si>
  <si>
    <t>02-44-0022</t>
  </si>
  <si>
    <t>Клематис (Clematis Dancing Smile) класс А ОКС</t>
  </si>
  <si>
    <t>02-44-0033</t>
  </si>
  <si>
    <t>Клематис (Clematis Exciting) класс А ОКС</t>
  </si>
  <si>
    <t>02-44-0034</t>
  </si>
  <si>
    <t>Клематис (Clematis Forever Friends) класс А ОКС</t>
  </si>
  <si>
    <t>02-44-0036</t>
  </si>
  <si>
    <t>Клематис (Clematis Green Passion) класс А ОКС</t>
  </si>
  <si>
    <t>02-44-0040</t>
  </si>
  <si>
    <t>Клематис (Clematis Happy Birthday) класс А ОКС</t>
  </si>
  <si>
    <t>02-44-0041</t>
  </si>
  <si>
    <t>Клематис (Clematis Hudson River) класс А ОКС</t>
  </si>
  <si>
    <t>02-44-0043</t>
  </si>
  <si>
    <t>Клематис (Clematis I Am Lady Q) класс А ОКС</t>
  </si>
  <si>
    <t>02-44-0045</t>
  </si>
  <si>
    <t>Клематис (Clematis Isabella) класс А ОКС</t>
  </si>
  <si>
    <t>02-44-0047</t>
  </si>
  <si>
    <t>Клематис (Clematis Jackmanii Purpurea) класс А ОКС</t>
  </si>
  <si>
    <t>02-44-0051</t>
  </si>
  <si>
    <t>Клематис (Clematis Jolly Good) класс А ОКС</t>
  </si>
  <si>
    <t>02-44-0059</t>
  </si>
  <si>
    <t>Клематис (Clematis Liberty) класс А ОКС</t>
  </si>
  <si>
    <t>02-44-0063</t>
  </si>
  <si>
    <t>Клематис (Clematis Lucky Charm) класс А ОКС</t>
  </si>
  <si>
    <t>02-44-0066</t>
  </si>
  <si>
    <t>Клематис (Clematis Mandy) класс А ОКС</t>
  </si>
  <si>
    <t>02-44-0069</t>
  </si>
  <si>
    <t>Клематис (Clematis Mississippi River) класс А ОКС</t>
  </si>
  <si>
    <t>02-44-0073</t>
  </si>
  <si>
    <t>Клематис (Clematis Multi Pink) класс А ОКС</t>
  </si>
  <si>
    <t>02-44-0074</t>
  </si>
  <si>
    <t>Клематис (Clematis Myosotis) класс А ОКС</t>
  </si>
  <si>
    <t>02-44-0078</t>
  </si>
  <si>
    <t>Клематис (Clematis Palette) класс А ОКС</t>
  </si>
  <si>
    <t>02-44-0079</t>
  </si>
  <si>
    <t>Клематис (Clematis Paradiso) класс А ОКС</t>
  </si>
  <si>
    <t>02-44-0080</t>
  </si>
  <si>
    <t>Клематис (Clematis Pernille) класс А ОКС</t>
  </si>
  <si>
    <t>02-44-0081</t>
  </si>
  <si>
    <t>Клематис (Clematis Picotee) класс А ОКС</t>
  </si>
  <si>
    <t>02-44-0084</t>
  </si>
  <si>
    <t>Клематис (Clematis Pink Passion) класс А ОКС</t>
  </si>
  <si>
    <t>02-44-0087</t>
  </si>
  <si>
    <t>Клематис (Clematis Prince George) класс А ОКС</t>
  </si>
  <si>
    <t>02-44-0094</t>
  </si>
  <si>
    <t>Клематис (Clematis Red Passion) класс А ОКС</t>
  </si>
  <si>
    <t>02-44-0095</t>
  </si>
  <si>
    <t>Клематис (Clematis Red Star) класс А ОКС</t>
  </si>
  <si>
    <t>02-44-0097</t>
  </si>
  <si>
    <t>Клематис (Clematis Rosalyn) класс А ОКС</t>
  </si>
  <si>
    <t>02-44-0098</t>
  </si>
  <si>
    <t>Клематис (Clematis Rouge Cardinal) класс А ОКС</t>
  </si>
  <si>
    <t>02-44-0100</t>
  </si>
  <si>
    <t>Клематис (Clematis Ruriokoshi) класс А ОКС</t>
  </si>
  <si>
    <t>02-44-0102</t>
  </si>
  <si>
    <t>Клематис (Clematis Sea Breeze) класс А ОКС</t>
  </si>
  <si>
    <t>02-44-0104</t>
  </si>
  <si>
    <t>Клематис (Clematis Spotlight) класс А ОКС</t>
  </si>
  <si>
    <t>02-44-0107</t>
  </si>
  <si>
    <t>Клематис (Clematis Sunny Sky) класс А ОКС</t>
  </si>
  <si>
    <t>02-44-0109</t>
  </si>
  <si>
    <t>Клематис (Clematis Super Cute) класс А ОКС</t>
  </si>
  <si>
    <t>02-44-0110</t>
  </si>
  <si>
    <t>Клематис (Clematis Super Night) класс А ОКС</t>
  </si>
  <si>
    <t>02-44-0111</t>
  </si>
  <si>
    <t>Клематис (Clematis Super Nova) класс А ОКС</t>
  </si>
  <si>
    <t>02-44-0112</t>
  </si>
  <si>
    <t>Клематис (Clematis Temptation) класс А ОКС</t>
  </si>
  <si>
    <t>02-44-0117</t>
  </si>
  <si>
    <t>Клематис (Clematis Viticella) класс А ОКС</t>
  </si>
  <si>
    <t>02-44-0121</t>
  </si>
  <si>
    <t>Клематис (Clematis White Arabella) класс А ОКС</t>
  </si>
  <si>
    <t>02-44-0123</t>
  </si>
  <si>
    <t>Клематис (Clematis Wonderful) класс А ОКС</t>
  </si>
  <si>
    <t>Нидерланды</t>
  </si>
  <si>
    <t>Польша</t>
  </si>
  <si>
    <t>Фото</t>
  </si>
  <si>
    <t>Общий минимальный заказ: 30 000 руб.</t>
  </si>
  <si>
    <t>04-04-0038</t>
  </si>
  <si>
    <t>04-04-0041</t>
  </si>
  <si>
    <t>04-04-0367</t>
  </si>
  <si>
    <t>04-04-0094</t>
  </si>
  <si>
    <t>04-04-0119</t>
  </si>
  <si>
    <t>Клематис (Clematis Jackmanii) крупноцветковый P9</t>
  </si>
  <si>
    <t>04-07-0141</t>
  </si>
  <si>
    <t>Клематис (Clematis Morning Sky) PBR класс A ОКС</t>
  </si>
  <si>
    <t>04-07-0225</t>
  </si>
  <si>
    <t>Клематис (Clematis White Prince Charles) класс A ОКС</t>
  </si>
  <si>
    <t>04-04-0033</t>
  </si>
  <si>
    <t>04-04-0057</t>
  </si>
  <si>
    <t>04-04-0074</t>
  </si>
  <si>
    <t>Цена  за шт, руб</t>
  </si>
  <si>
    <t>Сумма, руб</t>
  </si>
  <si>
    <t>Клематис (Clematis Hania) крупноцветковый P9</t>
  </si>
  <si>
    <t>Клематис (Clematis Julka) крупноцветковый P9</t>
  </si>
  <si>
    <t>Клематис (Clematis Nelly Moser) крупноцветковый P9</t>
  </si>
  <si>
    <t>Клематис (Clematis Rouge Cardinal) крупноцветковый P9</t>
  </si>
  <si>
    <t>Клематис (Clematis Venosa Violacea ) P9</t>
  </si>
  <si>
    <t>Клематис (Clematis Warszawska Nike) P9</t>
  </si>
  <si>
    <t>Клематис (Clematis Westerplatte) P9</t>
  </si>
  <si>
    <t xml:space="preserve">Предоплата 100%. </t>
  </si>
  <si>
    <t>Цены за растения окончательные.Тара оплачивается отдельно.</t>
  </si>
  <si>
    <t>тел. +7 (495) 642 56 37     +7(925)510-50-24  Отправьте ваш заказ на еmail: info@p-uspeh.ru</t>
  </si>
  <si>
    <t>Склад : Московская область, г.о. Пушкинский, пос.Лесной д.1 (Координаты: 56.076297, 37.908932).</t>
  </si>
  <si>
    <t>ПОДПИСЫВАЙТЕСЬ В НАШУ ГРУППУ TELEGRAM (участники первыми узнают об акциях и спецпредложениях)</t>
  </si>
  <si>
    <t>Сумма</t>
  </si>
  <si>
    <t>Страна</t>
  </si>
  <si>
    <t>Мы на YouTube</t>
  </si>
  <si>
    <t xml:space="preserve">Скидки: при заказе: от 150 000 руб - скидка 1%, от 250 000 руб - скидка 3%,                                                                                      при заказе 500 000 руб - скидка 4%, при заказе 700 000 руб - скидка 5% </t>
  </si>
  <si>
    <t>Цена за шт, руб</t>
  </si>
  <si>
    <t>04-07-0349</t>
  </si>
  <si>
    <t>Клематис (Clematis Solidarnosc) класс B ОКС</t>
  </si>
  <si>
    <t>02-44-0028</t>
  </si>
  <si>
    <t>Клематис (Clematis Durandii) класс А ОКС</t>
  </si>
  <si>
    <t>04-07-0353</t>
  </si>
  <si>
    <t>Клематис (Clematis Hot Love) класс B ОКС</t>
  </si>
  <si>
    <t>Распродано</t>
  </si>
  <si>
    <t>..</t>
  </si>
  <si>
    <t>04-04-0004</t>
  </si>
  <si>
    <t>Клематис (Clematis Andromeda) крупноцветковый P9</t>
  </si>
  <si>
    <t>04-04-0335</t>
  </si>
  <si>
    <t>Клематис (Clematis Blue Surprise GA) P9</t>
  </si>
  <si>
    <t>04-04-0015</t>
  </si>
  <si>
    <t>Клематис (Clematis Change Of Heart) крупноцветковый P9</t>
  </si>
  <si>
    <t>04-04-0346</t>
  </si>
  <si>
    <t>Клематис (Clematis Huldine) P9</t>
  </si>
  <si>
    <t>04-04-0050</t>
  </si>
  <si>
    <t>Клематис (Clematis Maria Kaczynska) крупноцветковый P9</t>
  </si>
  <si>
    <t>04-04-0352</t>
  </si>
  <si>
    <t>Клематис (Clematis Matka Urszula Ledochowska) P9</t>
  </si>
  <si>
    <t>04-04-0058</t>
  </si>
  <si>
    <t>Клематис (Clematis Niobe) крупноцветковый P9</t>
  </si>
  <si>
    <t>04-04-0368</t>
  </si>
  <si>
    <t>Клематис (Clematis Pink Swing GA) P9</t>
  </si>
  <si>
    <t>04-04-0069</t>
  </si>
  <si>
    <t>Клематис (Clematis Purple Dream) княжик P9</t>
  </si>
  <si>
    <t>04-04-0360</t>
  </si>
  <si>
    <t>Клематис (Clematis Purple Surprise PBR GA) P9</t>
  </si>
  <si>
    <t>04-04-0370</t>
  </si>
  <si>
    <t>Клематис (Clematis Solidarnosc) P9</t>
  </si>
  <si>
    <t>04-04-0364</t>
  </si>
  <si>
    <t>Клематис (Clematis Violet Surprise PBR GA) P9</t>
  </si>
  <si>
    <t>Прайс на Клематисы   Р9.   НАЛИЧИЕ. (Marczynski-Польша). Весна 2024 (от 26.04.24)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</si>
</sst>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\ _₽"/>
    <numFmt numFmtId="165" formatCode="#,##0.00\ &quot;₽&quot;"/>
    <numFmt numFmtId="166" formatCode="0.0%"/>
    <numFmt numFmtId="167" formatCode="_-* #,##0.00\ [$₽-419]_-;\-* #,##0.00\ [$₽-419]_-;_-* &quot;-&quot;??\ [$₽-419]_-;_-@_-"/>
    <numFmt numFmtId="168" formatCode="_-* #,##0.00\ [$€-1]_-;\-* #,##0.00\ [$€-1]_-;_-* &quot;-&quot;??\ [$€-1]_-;_-@_-"/>
  </numFmts>
  <fonts count="35" x14ac:knownFonts="1">
    <font>
      <sz val="11"/>
      <color theme="1"/>
      <name val="Calibri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u/>
      <sz val="10"/>
      <color indexed="2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indexed="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4"/>
      <color rgb="FFC00000"/>
      <name val="Bahnschrift SemiLight SemiConde"/>
      <family val="2"/>
      <charset val="204"/>
    </font>
    <font>
      <b/>
      <i/>
      <sz val="11"/>
      <color rgb="FF3A3A3A"/>
      <name val="Bahnschrift SemiLight SemiConde"/>
      <family val="2"/>
      <charset val="204"/>
    </font>
    <font>
      <b/>
      <i/>
      <u/>
      <sz val="12"/>
      <color rgb="FFC00000"/>
      <name val="Arial Rounded MT Bold"/>
      <family val="2"/>
    </font>
    <font>
      <i/>
      <sz val="11"/>
      <color rgb="FF3A3A3A"/>
      <name val="Bahnschrift SemiLight SemiConde"/>
      <family val="2"/>
      <charset val="204"/>
    </font>
    <font>
      <b/>
      <i/>
      <sz val="18"/>
      <color rgb="FFC00000"/>
      <name val="Book Antiqua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color rgb="FF66FF99"/>
      <name val="Times New Roman"/>
      <family val="1"/>
      <charset val="204"/>
    </font>
    <font>
      <b/>
      <sz val="10"/>
      <color theme="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.5"/>
      <color rgb="FF00B0F0"/>
      <name val="Calibri"/>
      <family val="2"/>
      <charset val="204"/>
    </font>
    <font>
      <b/>
      <u/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sz val="9"/>
      <color theme="0" tint="-0.3499862666707357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00FF99"/>
        <bgColor rgb="FF00FF99"/>
      </patternFill>
    </fill>
    <fill>
      <patternFill patternType="solid">
        <fgColor theme="0"/>
        <bgColor theme="0"/>
      </patternFill>
    </fill>
    <fill>
      <patternFill patternType="solid">
        <fgColor indexed="2"/>
        <bgColor indexed="2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indexed="65"/>
      </patternFill>
    </fill>
    <fill>
      <patternFill patternType="solid">
        <fgColor indexed="43"/>
        <bgColor indexed="43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00FF99"/>
      </patternFill>
    </fill>
    <fill>
      <patternFill patternType="solid">
        <fgColor indexed="65"/>
        <bgColor indexed="64"/>
      </patternFill>
    </fill>
    <fill>
      <patternFill patternType="solid">
        <fgColor rgb="FF66FF99"/>
        <bgColor rgb="FF00FF99"/>
      </patternFill>
    </fill>
    <fill>
      <patternFill patternType="solid">
        <fgColor rgb="FF93E3FF"/>
        <bgColor indexed="64"/>
      </patternFill>
    </fill>
    <fill>
      <patternFill patternType="solid">
        <fgColor theme="0"/>
        <bgColor theme="0" tint="-0.249977111117893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Protection="0"/>
    <xf numFmtId="0" fontId="16" fillId="0" borderId="0"/>
    <xf numFmtId="0" fontId="16" fillId="0" borderId="0"/>
    <xf numFmtId="0" fontId="16" fillId="0" borderId="0"/>
    <xf numFmtId="0" fontId="2" fillId="0" borderId="0"/>
    <xf numFmtId="0" fontId="19" fillId="0" borderId="0"/>
  </cellStyleXfs>
  <cellXfs count="126">
    <xf numFmtId="0" fontId="0" fillId="0" borderId="0" xfId="0"/>
    <xf numFmtId="0" fontId="11" fillId="8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left"/>
    </xf>
    <xf numFmtId="0" fontId="13" fillId="3" borderId="0" xfId="0" applyFont="1" applyFill="1"/>
    <xf numFmtId="0" fontId="14" fillId="0" borderId="4" xfId="0" applyFont="1" applyBorder="1" applyAlignment="1">
      <alignment horizontal="left" indent="2"/>
    </xf>
    <xf numFmtId="0" fontId="14" fillId="0" borderId="5" xfId="0" applyFont="1" applyBorder="1" applyAlignment="1">
      <alignment horizontal="left" indent="2"/>
    </xf>
    <xf numFmtId="0" fontId="12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 indent="2"/>
    </xf>
    <xf numFmtId="0" fontId="14" fillId="0" borderId="4" xfId="0" quotePrefix="1" applyFont="1" applyBorder="1" applyAlignment="1">
      <alignment horizontal="left" vertical="top" wrapText="1" indent="4"/>
    </xf>
    <xf numFmtId="0" fontId="14" fillId="0" borderId="5" xfId="0" quotePrefix="1" applyFont="1" applyBorder="1" applyAlignment="1">
      <alignment horizontal="left" vertical="top" wrapText="1" indent="4"/>
    </xf>
    <xf numFmtId="0" fontId="12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 indent="2"/>
    </xf>
    <xf numFmtId="0" fontId="12" fillId="0" borderId="1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3" borderId="3" xfId="0" applyFont="1" applyFill="1" applyBorder="1" applyAlignment="1">
      <alignment horizontal="left" vertical="top" wrapText="1"/>
    </xf>
    <xf numFmtId="0" fontId="11" fillId="8" borderId="0" xfId="0" applyFont="1" applyFill="1" applyAlignment="1">
      <alignment horizontal="center" vertical="center" wrapText="1"/>
    </xf>
    <xf numFmtId="0" fontId="12" fillId="0" borderId="3" xfId="4" applyFont="1" applyBorder="1" applyAlignment="1">
      <alignment horizontal="left" vertical="top" wrapText="1"/>
    </xf>
    <xf numFmtId="0" fontId="12" fillId="0" borderId="5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5" fillId="8" borderId="0" xfId="0" applyFont="1" applyFill="1" applyAlignment="1">
      <alignment horizontal="center"/>
    </xf>
    <xf numFmtId="0" fontId="15" fillId="8" borderId="0" xfId="0" applyFont="1" applyFill="1" applyAlignment="1">
      <alignment horizontal="center" wrapText="1"/>
    </xf>
    <xf numFmtId="0" fontId="3" fillId="0" borderId="0" xfId="3" applyFont="1" applyProtection="1">
      <protection hidden="1"/>
    </xf>
    <xf numFmtId="0" fontId="4" fillId="0" borderId="0" xfId="3" applyFont="1" applyAlignment="1" applyProtection="1">
      <alignment horizontal="center" vertical="center"/>
      <protection hidden="1"/>
    </xf>
    <xf numFmtId="0" fontId="3" fillId="0" borderId="0" xfId="2" applyFont="1" applyProtection="1">
      <protection hidden="1"/>
    </xf>
    <xf numFmtId="0" fontId="3" fillId="0" borderId="0" xfId="3" applyFont="1" applyAlignment="1" applyProtection="1">
      <alignment horizontal="center" vertical="center"/>
      <protection hidden="1"/>
    </xf>
    <xf numFmtId="0" fontId="6" fillId="3" borderId="0" xfId="1" applyFont="1" applyFill="1" applyProtection="1">
      <protection hidden="1"/>
    </xf>
    <xf numFmtId="0" fontId="6" fillId="3" borderId="0" xfId="1" applyFont="1" applyFill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0" fontId="4" fillId="0" borderId="0" xfId="3" applyFont="1" applyAlignment="1" applyProtection="1">
      <alignment horizontal="center"/>
      <protection hidden="1"/>
    </xf>
    <xf numFmtId="0" fontId="4" fillId="0" borderId="0" xfId="3" applyFont="1" applyProtection="1">
      <protection hidden="1"/>
    </xf>
    <xf numFmtId="0" fontId="8" fillId="4" borderId="1" xfId="1" quotePrefix="1" applyFont="1" applyFill="1" applyBorder="1" applyAlignment="1" applyProtection="1">
      <alignment horizontal="center" vertical="center"/>
      <protection hidden="1"/>
    </xf>
    <xf numFmtId="0" fontId="8" fillId="5" borderId="1" xfId="2" applyFont="1" applyFill="1" applyBorder="1" applyAlignment="1" applyProtection="1">
      <alignment horizontal="center" vertical="center"/>
      <protection hidden="1"/>
    </xf>
    <xf numFmtId="0" fontId="18" fillId="0" borderId="0" xfId="2" applyFont="1" applyFill="1" applyProtection="1">
      <protection hidden="1"/>
    </xf>
    <xf numFmtId="3" fontId="4" fillId="0" borderId="0" xfId="3" applyNumberFormat="1" applyFont="1" applyAlignment="1" applyProtection="1">
      <alignment horizontal="center"/>
      <protection hidden="1"/>
    </xf>
    <xf numFmtId="0" fontId="4" fillId="0" borderId="0" xfId="2" applyFont="1" applyFill="1" applyProtection="1">
      <protection hidden="1"/>
    </xf>
    <xf numFmtId="0" fontId="9" fillId="0" borderId="0" xfId="2" applyFont="1" applyAlignment="1" applyProtection="1">
      <alignment horizontal="center"/>
      <protection hidden="1"/>
    </xf>
    <xf numFmtId="0" fontId="4" fillId="0" borderId="0" xfId="2" applyFont="1" applyAlignment="1" applyProtection="1">
      <alignment wrapText="1"/>
      <protection hidden="1"/>
    </xf>
    <xf numFmtId="0" fontId="4" fillId="0" borderId="0" xfId="2" applyFont="1" applyAlignment="1" applyProtection="1">
      <alignment horizontal="center"/>
      <protection hidden="1"/>
    </xf>
    <xf numFmtId="0" fontId="3" fillId="0" borderId="0" xfId="3" applyFont="1" applyBorder="1" applyProtection="1">
      <protection hidden="1"/>
    </xf>
    <xf numFmtId="0" fontId="4" fillId="0" borderId="0" xfId="3" applyFont="1" applyBorder="1" applyAlignment="1" applyProtection="1">
      <alignment horizontal="center" vertical="center"/>
      <protection hidden="1"/>
    </xf>
    <xf numFmtId="0" fontId="20" fillId="0" borderId="0" xfId="2" applyFont="1" applyAlignment="1" applyProtection="1">
      <alignment wrapText="1"/>
      <protection hidden="1"/>
    </xf>
    <xf numFmtId="0" fontId="7" fillId="0" borderId="0" xfId="1" applyFont="1" applyAlignment="1" applyProtection="1">
      <alignment horizontal="left"/>
      <protection hidden="1"/>
    </xf>
    <xf numFmtId="0" fontId="7" fillId="0" borderId="0" xfId="1" applyFont="1" applyAlignment="1" applyProtection="1">
      <alignment horizontal="center"/>
      <protection hidden="1"/>
    </xf>
    <xf numFmtId="0" fontId="3" fillId="0" borderId="0" xfId="0" applyFont="1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2" fontId="10" fillId="11" borderId="9" xfId="0" applyNumberFormat="1" applyFont="1" applyFill="1" applyBorder="1" applyAlignment="1" applyProtection="1">
      <alignment horizontal="center" vertical="center" wrapText="1"/>
      <protection hidden="1"/>
    </xf>
    <xf numFmtId="0" fontId="23" fillId="12" borderId="10" xfId="0" applyFont="1" applyFill="1" applyBorder="1" applyAlignment="1" applyProtection="1">
      <alignment horizontal="center" vertical="center" wrapText="1"/>
      <protection hidden="1"/>
    </xf>
    <xf numFmtId="0" fontId="4" fillId="10" borderId="0" xfId="3" applyFont="1" applyFill="1" applyProtection="1">
      <protection hidden="1"/>
    </xf>
    <xf numFmtId="0" fontId="0" fillId="0" borderId="6" xfId="0" applyBorder="1" applyProtection="1">
      <protection hidden="1"/>
    </xf>
    <xf numFmtId="0" fontId="4" fillId="0" borderId="0" xfId="0" applyFont="1" applyFill="1" applyAlignment="1" applyProtection="1">
      <alignment wrapText="1"/>
      <protection hidden="1"/>
    </xf>
    <xf numFmtId="0" fontId="4" fillId="0" borderId="0" xfId="0" applyFont="1" applyAlignment="1" applyProtection="1">
      <protection hidden="1"/>
    </xf>
    <xf numFmtId="0" fontId="21" fillId="0" borderId="0" xfId="1" applyFont="1" applyAlignment="1" applyProtection="1">
      <alignment wrapText="1"/>
      <protection hidden="1"/>
    </xf>
    <xf numFmtId="0" fontId="18" fillId="0" borderId="0" xfId="0" applyFont="1" applyFill="1" applyAlignment="1" applyProtection="1">
      <alignment wrapText="1"/>
      <protection hidden="1"/>
    </xf>
    <xf numFmtId="0" fontId="5" fillId="10" borderId="0" xfId="0" applyFont="1" applyFill="1" applyAlignment="1" applyProtection="1">
      <alignment horizontal="left" vertical="center"/>
      <protection hidden="1"/>
    </xf>
    <xf numFmtId="43" fontId="4" fillId="0" borderId="6" xfId="3" applyNumberFormat="1" applyFont="1" applyFill="1" applyBorder="1" applyProtection="1">
      <protection hidden="1"/>
    </xf>
    <xf numFmtId="168" fontId="4" fillId="0" borderId="6" xfId="0" applyNumberFormat="1" applyFont="1" applyBorder="1" applyProtection="1">
      <protection locked="0" hidden="1"/>
    </xf>
    <xf numFmtId="0" fontId="4" fillId="13" borderId="6" xfId="3" applyFont="1" applyFill="1" applyBorder="1" applyAlignment="1" applyProtection="1">
      <alignment horizontal="center" vertical="center"/>
      <protection hidden="1"/>
    </xf>
    <xf numFmtId="0" fontId="25" fillId="2" borderId="6" xfId="3" applyFont="1" applyFill="1" applyBorder="1" applyAlignment="1" applyProtection="1">
      <alignment horizontal="center" vertical="center" wrapText="1"/>
      <protection hidden="1"/>
    </xf>
    <xf numFmtId="0" fontId="4" fillId="0" borderId="7" xfId="3" applyFont="1" applyFill="1" applyBorder="1" applyProtection="1">
      <protection hidden="1"/>
    </xf>
    <xf numFmtId="0" fontId="10" fillId="14" borderId="2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protection hidden="1"/>
    </xf>
    <xf numFmtId="0" fontId="17" fillId="0" borderId="0" xfId="2" applyFont="1" applyFill="1" applyProtection="1">
      <protection hidden="1"/>
    </xf>
    <xf numFmtId="165" fontId="4" fillId="0" borderId="6" xfId="3" applyNumberFormat="1" applyFont="1" applyFill="1" applyBorder="1" applyAlignment="1" applyProtection="1">
      <alignment horizontal="right"/>
      <protection hidden="1"/>
    </xf>
    <xf numFmtId="2" fontId="24" fillId="15" borderId="0" xfId="0" applyNumberFormat="1" applyFont="1" applyFill="1" applyBorder="1" applyAlignment="1" applyProtection="1">
      <alignment horizontal="centerContinuous" vertical="center" wrapText="1"/>
      <protection hidden="1"/>
    </xf>
    <xf numFmtId="2" fontId="10" fillId="15" borderId="0" xfId="0" applyNumberFormat="1" applyFont="1" applyFill="1" applyBorder="1" applyAlignment="1" applyProtection="1">
      <alignment horizontal="centerContinuous" vertical="center" wrapText="1"/>
      <protection hidden="1"/>
    </xf>
    <xf numFmtId="2" fontId="24" fillId="15" borderId="11" xfId="0" applyNumberFormat="1" applyFont="1" applyFill="1" applyBorder="1" applyAlignment="1" applyProtection="1">
      <alignment horizontal="centerContinuous" vertical="center" wrapText="1"/>
      <protection hidden="1"/>
    </xf>
    <xf numFmtId="2" fontId="10" fillId="15" borderId="11" xfId="0" applyNumberFormat="1" applyFont="1" applyFill="1" applyBorder="1" applyAlignment="1" applyProtection="1">
      <alignment horizontal="centerContinuous" vertical="center" wrapText="1"/>
      <protection hidden="1"/>
    </xf>
    <xf numFmtId="0" fontId="18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167" fontId="3" fillId="10" borderId="0" xfId="2" applyNumberFormat="1" applyFont="1" applyFill="1" applyBorder="1" applyProtection="1">
      <protection hidden="1"/>
    </xf>
    <xf numFmtId="166" fontId="3" fillId="10" borderId="0" xfId="2" applyNumberFormat="1" applyFont="1" applyFill="1" applyBorder="1" applyProtection="1">
      <protection hidden="1"/>
    </xf>
    <xf numFmtId="44" fontId="3" fillId="10" borderId="0" xfId="2" applyNumberFormat="1" applyFont="1" applyFill="1" applyBorder="1" applyProtection="1">
      <protection hidden="1"/>
    </xf>
    <xf numFmtId="165" fontId="10" fillId="16" borderId="0" xfId="2" applyNumberFormat="1" applyFont="1" applyFill="1" applyBorder="1" applyProtection="1">
      <protection hidden="1"/>
    </xf>
    <xf numFmtId="167" fontId="3" fillId="0" borderId="16" xfId="2" applyNumberFormat="1" applyFont="1" applyBorder="1" applyProtection="1">
      <protection hidden="1"/>
    </xf>
    <xf numFmtId="44" fontId="3" fillId="0" borderId="17" xfId="2" applyNumberFormat="1" applyFont="1" applyBorder="1" applyProtection="1">
      <protection hidden="1"/>
    </xf>
    <xf numFmtId="165" fontId="10" fillId="6" borderId="19" xfId="2" applyNumberFormat="1" applyFont="1" applyFill="1" applyBorder="1" applyProtection="1">
      <protection hidden="1"/>
    </xf>
    <xf numFmtId="164" fontId="10" fillId="12" borderId="0" xfId="0" applyNumberFormat="1" applyFont="1" applyFill="1" applyBorder="1" applyAlignment="1" applyProtection="1">
      <protection hidden="1"/>
    </xf>
    <xf numFmtId="0" fontId="3" fillId="10" borderId="0" xfId="2" applyFont="1" applyFill="1" applyBorder="1" applyAlignment="1" applyProtection="1">
      <protection hidden="1"/>
    </xf>
    <xf numFmtId="0" fontId="27" fillId="0" borderId="0" xfId="2" applyFont="1" applyAlignment="1" applyProtection="1">
      <alignment horizontal="center" wrapText="1"/>
      <protection hidden="1"/>
    </xf>
    <xf numFmtId="0" fontId="27" fillId="10" borderId="0" xfId="2" applyFont="1" applyFill="1" applyBorder="1" applyAlignment="1" applyProtection="1">
      <protection hidden="1"/>
    </xf>
    <xf numFmtId="0" fontId="28" fillId="0" borderId="0" xfId="1" applyFont="1" applyProtection="1">
      <protection hidden="1"/>
    </xf>
    <xf numFmtId="0" fontId="17" fillId="14" borderId="6" xfId="0" applyFont="1" applyFill="1" applyBorder="1" applyAlignment="1" applyProtection="1">
      <alignment horizontal="center" vertical="center" wrapText="1"/>
      <protection hidden="1"/>
    </xf>
    <xf numFmtId="0" fontId="3" fillId="0" borderId="0" xfId="3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30" fillId="9" borderId="0" xfId="0" applyFont="1" applyFill="1" applyAlignment="1" applyProtection="1">
      <alignment horizontal="left" vertical="center"/>
      <protection hidden="1"/>
    </xf>
    <xf numFmtId="0" fontId="30" fillId="9" borderId="0" xfId="0" applyFont="1" applyFill="1" applyAlignment="1" applyProtection="1">
      <alignment horizontal="center" vertical="center"/>
      <protection hidden="1"/>
    </xf>
    <xf numFmtId="0" fontId="31" fillId="9" borderId="0" xfId="2" applyFont="1" applyFill="1" applyProtection="1">
      <protection hidden="1"/>
    </xf>
    <xf numFmtId="0" fontId="31" fillId="9" borderId="0" xfId="3" applyFont="1" applyFill="1" applyProtection="1">
      <protection hidden="1"/>
    </xf>
    <xf numFmtId="0" fontId="31" fillId="0" borderId="0" xfId="3" applyFont="1" applyProtection="1">
      <protection hidden="1"/>
    </xf>
    <xf numFmtId="0" fontId="25" fillId="14" borderId="9" xfId="3" applyFont="1" applyFill="1" applyBorder="1" applyAlignment="1" applyProtection="1">
      <alignment horizontal="center" vertical="center" wrapText="1"/>
      <protection hidden="1"/>
    </xf>
    <xf numFmtId="0" fontId="10" fillId="14" borderId="12" xfId="0" applyFont="1" applyFill="1" applyBorder="1" applyAlignment="1" applyProtection="1">
      <alignment horizontal="center" vertical="center" wrapText="1"/>
      <protection hidden="1"/>
    </xf>
    <xf numFmtId="0" fontId="25" fillId="14" borderId="0" xfId="3" applyFont="1" applyFill="1" applyBorder="1" applyAlignment="1" applyProtection="1">
      <alignment horizontal="center" vertical="center" wrapText="1"/>
      <protection hidden="1"/>
    </xf>
    <xf numFmtId="0" fontId="32" fillId="0" borderId="6" xfId="3" applyFont="1" applyFill="1" applyBorder="1" applyProtection="1">
      <protection hidden="1"/>
    </xf>
    <xf numFmtId="0" fontId="32" fillId="13" borderId="8" xfId="5" applyFont="1" applyFill="1" applyBorder="1" applyAlignment="1" applyProtection="1">
      <alignment horizontal="center" vertical="center"/>
      <protection hidden="1"/>
    </xf>
    <xf numFmtId="0" fontId="32" fillId="0" borderId="6" xfId="6" applyFont="1" applyFill="1" applyBorder="1" applyProtection="1">
      <protection hidden="1"/>
    </xf>
    <xf numFmtId="0" fontId="32" fillId="7" borderId="6" xfId="5" applyFont="1" applyFill="1" applyBorder="1" applyAlignment="1" applyProtection="1">
      <alignment horizontal="center" vertical="top"/>
      <protection hidden="1"/>
    </xf>
    <xf numFmtId="43" fontId="32" fillId="10" borderId="6" xfId="3" applyNumberFormat="1" applyFont="1" applyFill="1" applyBorder="1" applyProtection="1">
      <protection hidden="1"/>
    </xf>
    <xf numFmtId="3" fontId="32" fillId="0" borderId="6" xfId="3" applyNumberFormat="1" applyFont="1" applyBorder="1" applyAlignment="1" applyProtection="1">
      <alignment horizontal="center"/>
      <protection locked="0" hidden="1"/>
    </xf>
    <xf numFmtId="165" fontId="32" fillId="0" borderId="6" xfId="3" applyNumberFormat="1" applyFont="1" applyBorder="1" applyProtection="1">
      <protection hidden="1"/>
    </xf>
    <xf numFmtId="0" fontId="33" fillId="0" borderId="6" xfId="3" applyFont="1" applyBorder="1" applyAlignment="1" applyProtection="1">
      <alignment horizontal="center"/>
      <protection hidden="1"/>
    </xf>
    <xf numFmtId="165" fontId="34" fillId="0" borderId="6" xfId="2" applyNumberFormat="1" applyFont="1" applyFill="1" applyBorder="1" applyProtection="1">
      <protection hidden="1"/>
    </xf>
    <xf numFmtId="0" fontId="25" fillId="2" borderId="20" xfId="3" applyFont="1" applyFill="1" applyBorder="1" applyAlignment="1" applyProtection="1">
      <alignment horizontal="center" vertical="center" wrapText="1"/>
      <protection hidden="1"/>
    </xf>
    <xf numFmtId="0" fontId="3" fillId="0" borderId="14" xfId="2" applyFont="1" applyBorder="1" applyAlignment="1" applyProtection="1">
      <alignment horizontal="center"/>
      <protection hidden="1"/>
    </xf>
    <xf numFmtId="0" fontId="3" fillId="6" borderId="18" xfId="2" applyFont="1" applyFill="1" applyBorder="1" applyAlignment="1" applyProtection="1">
      <alignment horizontal="center"/>
      <protection hidden="1"/>
    </xf>
    <xf numFmtId="0" fontId="0" fillId="0" borderId="6" xfId="0" applyBorder="1"/>
    <xf numFmtId="0" fontId="4" fillId="0" borderId="6" xfId="3" applyFont="1" applyBorder="1" applyAlignment="1" applyProtection="1">
      <alignment horizontal="center"/>
      <protection hidden="1"/>
    </xf>
    <xf numFmtId="0" fontId="4" fillId="13" borderId="6" xfId="5" applyFont="1" applyFill="1" applyBorder="1" applyAlignment="1" applyProtection="1">
      <alignment horizontal="center" vertical="center"/>
      <protection hidden="1"/>
    </xf>
    <xf numFmtId="0" fontId="4" fillId="0" borderId="6" xfId="6" applyFont="1" applyFill="1" applyBorder="1" applyAlignment="1" applyProtection="1">
      <alignment horizontal="left" vertical="top"/>
      <protection hidden="1"/>
    </xf>
    <xf numFmtId="43" fontId="4" fillId="13" borderId="6" xfId="5" applyNumberFormat="1" applyFont="1" applyFill="1" applyBorder="1" applyAlignment="1" applyProtection="1">
      <alignment horizontal="center" vertical="top"/>
      <protection hidden="1"/>
    </xf>
    <xf numFmtId="164" fontId="25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1" applyFont="1" applyAlignment="1" applyProtection="1">
      <alignment horizontal="center" wrapText="1"/>
      <protection hidden="1"/>
    </xf>
    <xf numFmtId="0" fontId="4" fillId="0" borderId="0" xfId="2" applyFont="1" applyFill="1" applyAlignment="1" applyProtection="1">
      <alignment horizontal="left" wrapText="1"/>
      <protection hidden="1"/>
    </xf>
    <xf numFmtId="164" fontId="10" fillId="14" borderId="13" xfId="0" applyNumberFormat="1" applyFont="1" applyFill="1" applyBorder="1" applyAlignment="1" applyProtection="1">
      <alignment horizontal="center"/>
      <protection hidden="1"/>
    </xf>
    <xf numFmtId="164" fontId="10" fillId="14" borderId="15" xfId="0" applyNumberFormat="1" applyFont="1" applyFill="1" applyBorder="1" applyAlignment="1" applyProtection="1">
      <alignment horizontal="center"/>
      <protection hidden="1"/>
    </xf>
    <xf numFmtId="0" fontId="29" fillId="0" borderId="0" xfId="1" applyFont="1" applyAlignment="1">
      <alignment horizontal="left"/>
    </xf>
    <xf numFmtId="0" fontId="29" fillId="0" borderId="0" xfId="1" applyFont="1" applyBorder="1" applyAlignment="1">
      <alignment horizontal="left"/>
    </xf>
    <xf numFmtId="164" fontId="10" fillId="12" borderId="0" xfId="0" applyNumberFormat="1" applyFont="1" applyFill="1" applyBorder="1" applyAlignment="1" applyProtection="1">
      <alignment horizontal="center"/>
      <protection hidden="1"/>
    </xf>
    <xf numFmtId="164" fontId="10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left" wrapText="1"/>
      <protection hidden="1"/>
    </xf>
    <xf numFmtId="0" fontId="3" fillId="10" borderId="0" xfId="2" applyFont="1" applyFill="1" applyBorder="1" applyAlignment="1" applyProtection="1">
      <alignment horizontal="center"/>
      <protection hidden="1"/>
    </xf>
    <xf numFmtId="0" fontId="3" fillId="16" borderId="0" xfId="2" applyFont="1" applyFill="1" applyBorder="1" applyAlignment="1" applyProtection="1">
      <alignment horizontal="center"/>
      <protection hidden="1"/>
    </xf>
    <xf numFmtId="164" fontId="10" fillId="14" borderId="21" xfId="0" applyNumberFormat="1" applyFont="1" applyFill="1" applyBorder="1" applyAlignment="1" applyProtection="1">
      <alignment horizontal="center"/>
      <protection hidden="1"/>
    </xf>
    <xf numFmtId="164" fontId="10" fillId="14" borderId="22" xfId="0" applyNumberFormat="1" applyFont="1" applyFill="1" applyBorder="1" applyAlignment="1" applyProtection="1">
      <alignment horizontal="center"/>
      <protection hidden="1"/>
    </xf>
  </cellXfs>
  <cellStyles count="7">
    <cellStyle name="Гиперссылка" xfId="1" builtinId="8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Обычный 3 2 2" xfId="4" xr:uid="{00000000-0005-0000-0000-000004000000}"/>
    <cellStyle name="Обычный 4" xfId="6" xr:uid="{00000000-0005-0000-0000-000005000000}"/>
    <cellStyle name="Обычный_Лист1" xfId="5" xr:uid="{00000000-0005-0000-0000-000006000000}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border outline="0">
        <left style="thin">
          <color auto="1"/>
        </left>
      </border>
      <protection locked="1" hidden="1"/>
    </dxf>
    <dxf>
      <font>
        <sz val="10"/>
        <color auto="1"/>
        <name val="Times New Roman"/>
        <scheme val="none"/>
      </font>
      <numFmt numFmtId="165" formatCode="#,##0.00\ &quot;₽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1" hidden="1"/>
    </dxf>
    <dxf>
      <font>
        <sz val="10"/>
        <color auto="1"/>
        <name val="Times New Roman"/>
        <scheme val="none"/>
      </font>
      <numFmt numFmtId="168" formatCode="_-* #,##0.00\ [$€-1]_-;\-* #,##0.00\ [$€-1]_-;_-* &quot;-&quot;??\ [$€-1]_-;_-@_-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0" hidden="1"/>
    </dxf>
    <dxf>
      <font>
        <sz val="10"/>
        <color auto="1"/>
        <name val="Times New Roman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sz val="10"/>
        <color indexed="63"/>
        <name val="Times New Roman"/>
        <scheme val="none"/>
      </font>
      <numFmt numFmtId="35" formatCode="_-* #,##0.00_-;\-* #,##0.00_-;_-* &quot;-&quot;??_-;_-@_-"/>
      <fill>
        <patternFill patternType="solid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z val="10"/>
        <color indexed="63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z val="10"/>
        <color indexed="63"/>
        <name val="Times New Roman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1" hidden="1"/>
    </dxf>
    <dxf>
      <font>
        <sz val="10"/>
        <color auto="1"/>
        <name val="Times New Roman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outline="0">
        <top style="thin">
          <color theme="4" tint="0.39997558519241921"/>
        </top>
      </border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rgb="FF00FF99"/>
          <bgColor rgb="FF00FF9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family val="1"/>
        <charset val="204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5" formatCode="#,##0.00\ &quot;₽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5" formatCode="_-* #,##0.00_-;\-* #,##0.00_-;_-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Times New Roman"/>
        <scheme val="none"/>
      </font>
      <fill>
        <patternFill patternType="solid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Times New Roman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>
        <right style="thin">
          <color indexed="64"/>
        </right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protection locked="1" hidden="1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rgb="FF00FF99"/>
          <bgColor rgb="FF00FF9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1"/>
    </dxf>
  </dxfs>
  <tableStyles count="0" defaultTableStyle="TableStyleMedium2" defaultPivotStyle="PivotStyleLight16"/>
  <colors>
    <mruColors>
      <color rgb="FF66FF99"/>
      <color rgb="FF93E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bin"/><Relationship Id="rId13" Type="http://schemas.openxmlformats.org/officeDocument/2006/relationships/image" Target="../media/image9.png"/><Relationship Id="rId3" Type="http://schemas.openxmlformats.org/officeDocument/2006/relationships/hyperlink" Target="http://p-uspeh.ru/" TargetMode="External"/><Relationship Id="rId7" Type="http://schemas.openxmlformats.org/officeDocument/2006/relationships/hyperlink" Target="https://t.me/pituspeh" TargetMode="External"/><Relationship Id="rId12" Type="http://schemas.openxmlformats.org/officeDocument/2006/relationships/hyperlink" Target="https://www.instagram.com/p.uspeh/" TargetMode="External"/><Relationship Id="rId2" Type="http://schemas.openxmlformats.org/officeDocument/2006/relationships/image" Target="../media/image2.png"/><Relationship Id="rId16" Type="http://schemas.openxmlformats.org/officeDocument/2006/relationships/hyperlink" Target="https://www.techzim.co.zw/2015/03/conversations-on-zims-digital-future-making-money-from-youtube/" TargetMode="External"/><Relationship Id="rId1" Type="http://schemas.openxmlformats.org/officeDocument/2006/relationships/image" Target="../media/image1.jpg"/><Relationship Id="rId6" Type="http://schemas.openxmlformats.org/officeDocument/2006/relationships/image" Target="../media/image4.png"/><Relationship Id="rId11" Type="http://schemas.openxmlformats.org/officeDocument/2006/relationships/image" Target="../media/image8.jpeg"/><Relationship Id="rId5" Type="http://schemas.openxmlformats.org/officeDocument/2006/relationships/hyperlink" Target="https://vk.com/p.uspeh" TargetMode="External"/><Relationship Id="rId15" Type="http://schemas.openxmlformats.org/officeDocument/2006/relationships/image" Target="../media/image10.jpeg"/><Relationship Id="rId10" Type="http://schemas.openxmlformats.org/officeDocument/2006/relationships/image" Target="../media/image7.jpg"/><Relationship Id="rId4" Type="http://schemas.openxmlformats.org/officeDocument/2006/relationships/image" Target="../media/image3.jpg"/><Relationship Id="rId9" Type="http://schemas.openxmlformats.org/officeDocument/2006/relationships/image" Target="../media/image6.png"/><Relationship Id="rId14" Type="http://schemas.openxmlformats.org/officeDocument/2006/relationships/hyperlink" Target="https://youtube.com/@PitUSPEH?si=c5F0M01SJztQ8bw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1280160</xdr:colOff>
      <xdr:row>1</xdr:row>
      <xdr:rowOff>177166</xdr:rowOff>
    </xdr:from>
    <xdr:ext cx="2967990" cy="1233356"/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0595610" y="548641"/>
          <a:ext cx="2967990" cy="1233356"/>
        </a:xfrm>
        <a:prstGeom prst="rect">
          <a:avLst/>
        </a:prstGeom>
      </xdr:spPr>
    </xdr:pic>
    <xdr:clientData/>
  </xdr:oneCellAnchor>
  <xdr:oneCellAnchor>
    <xdr:from>
      <xdr:col>10</xdr:col>
      <xdr:colOff>3810</xdr:colOff>
      <xdr:row>0</xdr:row>
      <xdr:rowOff>1</xdr:rowOff>
    </xdr:from>
    <xdr:ext cx="2758440" cy="495299"/>
    <xdr:pic>
      <xdr:nvPicPr>
        <xdr:cNvPr id="6" name="Obraz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709910" y="1"/>
          <a:ext cx="2758440" cy="495299"/>
        </a:xfrm>
        <a:prstGeom prst="rect">
          <a:avLst/>
        </a:prstGeom>
        <a:noFill/>
      </xdr:spPr>
    </xdr:pic>
    <xdr:clientData/>
  </xdr:oneCellAnchor>
  <xdr:twoCellAnchor editAs="absolute">
    <xdr:from>
      <xdr:col>2</xdr:col>
      <xdr:colOff>120015</xdr:colOff>
      <xdr:row>0</xdr:row>
      <xdr:rowOff>118112</xdr:rowOff>
    </xdr:from>
    <xdr:to>
      <xdr:col>2</xdr:col>
      <xdr:colOff>919292</xdr:colOff>
      <xdr:row>3</xdr:row>
      <xdr:rowOff>34290</xdr:rowOff>
    </xdr:to>
    <xdr:pic>
      <xdr:nvPicPr>
        <xdr:cNvPr id="7" name="Рисунок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/>
      </xdr:blipFill>
      <xdr:spPr bwMode="auto">
        <a:xfrm>
          <a:off x="123825" y="121922"/>
          <a:ext cx="778322" cy="710563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EAEAEA"/>
          </a:solidFill>
          <a:miter lim="800000"/>
        </a:ln>
        <a:effectLst>
          <a:reflection blurRad="12700" stA="33000" endPos="28000" dist="5000" dir="5400000" sy="-100000" algn="bl" rotWithShape="0"/>
        </a:effectLst>
      </xdr:spPr>
    </xdr:pic>
    <xdr:clientData/>
  </xdr:twoCellAnchor>
  <xdr:twoCellAnchor editAs="absolute">
    <xdr:from>
      <xdr:col>2</xdr:col>
      <xdr:colOff>81915</xdr:colOff>
      <xdr:row>5</xdr:row>
      <xdr:rowOff>34291</xdr:rowOff>
    </xdr:from>
    <xdr:to>
      <xdr:col>2</xdr:col>
      <xdr:colOff>424815</xdr:colOff>
      <xdr:row>6</xdr:row>
      <xdr:rowOff>156574</xdr:rowOff>
    </xdr:to>
    <xdr:pic>
      <xdr:nvPicPr>
        <xdr:cNvPr id="8" name="Рисунок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/>
      </xdr:blipFill>
      <xdr:spPr bwMode="auto">
        <a:xfrm>
          <a:off x="80010" y="1024891"/>
          <a:ext cx="339090" cy="33564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absolute">
    <xdr:from>
      <xdr:col>2</xdr:col>
      <xdr:colOff>577216</xdr:colOff>
      <xdr:row>14</xdr:row>
      <xdr:rowOff>34290</xdr:rowOff>
    </xdr:from>
    <xdr:to>
      <xdr:col>3</xdr:col>
      <xdr:colOff>15287</xdr:colOff>
      <xdr:row>16</xdr:row>
      <xdr:rowOff>34278</xdr:rowOff>
    </xdr:to>
    <xdr:pic>
      <xdr:nvPicPr>
        <xdr:cNvPr id="9" name="Рисунок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/>
      </xdr:blipFill>
      <xdr:spPr bwMode="auto">
        <a:xfrm>
          <a:off x="582931" y="3638550"/>
          <a:ext cx="426766" cy="438138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absolute">
    <xdr:from>
      <xdr:col>8</xdr:col>
      <xdr:colOff>220980</xdr:colOff>
      <xdr:row>1</xdr:row>
      <xdr:rowOff>139065</xdr:rowOff>
    </xdr:from>
    <xdr:to>
      <xdr:col>8</xdr:col>
      <xdr:colOff>753703</xdr:colOff>
      <xdr:row>5</xdr:row>
      <xdr:rowOff>62182</xdr:rowOff>
    </xdr:to>
    <xdr:pic>
      <xdr:nvPicPr>
        <xdr:cNvPr id="10" name="Рисунок 9" descr="Линия со стрелкой: разворот по горизонтали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/>
      </xdr:blipFill>
      <xdr:spPr bwMode="auto">
        <a:xfrm>
          <a:off x="8698230" y="510540"/>
          <a:ext cx="532723" cy="532717"/>
        </a:xfrm>
        <a:prstGeom prst="rect">
          <a:avLst/>
        </a:prstGeom>
      </xdr:spPr>
    </xdr:pic>
    <xdr:clientData/>
  </xdr:twoCellAnchor>
  <xdr:twoCellAnchor editAs="oneCell">
    <xdr:from>
      <xdr:col>10</xdr:col>
      <xdr:colOff>828675</xdr:colOff>
      <xdr:row>7</xdr:row>
      <xdr:rowOff>360045</xdr:rowOff>
    </xdr:from>
    <xdr:to>
      <xdr:col>12</xdr:col>
      <xdr:colOff>501015</xdr:colOff>
      <xdr:row>11</xdr:row>
      <xdr:rowOff>62865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34775" y="1760220"/>
          <a:ext cx="2044065" cy="1207770"/>
        </a:xfrm>
        <a:prstGeom prst="rect">
          <a:avLst/>
        </a:prstGeom>
      </xdr:spPr>
    </xdr:pic>
    <xdr:clientData/>
  </xdr:twoCellAnchor>
  <xdr:twoCellAnchor>
    <xdr:from>
      <xdr:col>9</xdr:col>
      <xdr:colOff>1257300</xdr:colOff>
      <xdr:row>8</xdr:row>
      <xdr:rowOff>28575</xdr:rowOff>
    </xdr:from>
    <xdr:to>
      <xdr:col>10</xdr:col>
      <xdr:colOff>809625</xdr:colOff>
      <xdr:row>11</xdr:row>
      <xdr:rowOff>104776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0" y="1790700"/>
          <a:ext cx="942975" cy="1219201"/>
        </a:xfrm>
        <a:prstGeom prst="rect">
          <a:avLst/>
        </a:prstGeom>
      </xdr:spPr>
    </xdr:pic>
    <xdr:clientData/>
  </xdr:twoCellAnchor>
  <xdr:absoluteAnchor>
    <xdr:pos x="579120" y="1051560"/>
    <xdr:ext cx="339026" cy="336550"/>
    <xdr:pic>
      <xdr:nvPicPr>
        <xdr:cNvPr id="14" name="Рисунок 1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C33EDE46-8C10-46D0-8174-2215CA59F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120" y="1051560"/>
          <a:ext cx="339026" cy="336550"/>
        </a:xfrm>
        <a:prstGeom prst="rect">
          <a:avLst/>
        </a:prstGeom>
      </xdr:spPr>
    </xdr:pic>
    <xdr:clientData/>
  </xdr:absoluteAnchor>
  <xdr:twoCellAnchor editAs="oneCell">
    <xdr:from>
      <xdr:col>2</xdr:col>
      <xdr:colOff>129540</xdr:colOff>
      <xdr:row>17</xdr:row>
      <xdr:rowOff>15240</xdr:rowOff>
    </xdr:from>
    <xdr:to>
      <xdr:col>2</xdr:col>
      <xdr:colOff>995282</xdr:colOff>
      <xdr:row>18</xdr:row>
      <xdr:rowOff>193749</xdr:rowOff>
    </xdr:to>
    <xdr:pic>
      <xdr:nvPicPr>
        <xdr:cNvPr id="15" name="Рисунок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EFFB9FE-F10D-4CB1-A595-0149012DF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16"/>
            </a:ext>
          </a:extLst>
        </a:blip>
        <a:stretch>
          <a:fillRect/>
        </a:stretch>
      </xdr:blipFill>
      <xdr:spPr>
        <a:xfrm>
          <a:off x="129540" y="4206240"/>
          <a:ext cx="875267" cy="39948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Таблица5" displayName="Таблица5" ref="A22:J104" totalsRowShown="0" headerRowDxfId="28" dataDxfId="26" headerRowBorderDxfId="27" tableBorderDxfId="25">
  <autoFilter ref="A22:J104" xr:uid="{5C086796-8D59-4030-B72B-764C65CDFDCC}"/>
  <sortState xmlns:xlrd2="http://schemas.microsoft.com/office/spreadsheetml/2017/richdata2" ref="A23:I104">
    <sortCondition ref="D22:D104"/>
  </sortState>
  <tableColumns count="10">
    <tableColumn id="9" xr3:uid="{00000000-0010-0000-0000-000009000000}" name="Фото" dataDxfId="24"/>
    <tableColumn id="10" xr3:uid="{00000000-0010-0000-0000-00000A000000}" name="Столбец2" dataDxfId="23"/>
    <tableColumn id="1" xr3:uid="{00000000-0010-0000-0000-000001000000}" name="Артикул " dataDxfId="22"/>
    <tableColumn id="2" xr3:uid="{00000000-0010-0000-0000-000002000000}" name="Наименование" dataDxfId="21"/>
    <tableColumn id="3" xr3:uid="{00000000-0010-0000-0000-000003000000}" name="Класс" dataDxfId="20"/>
    <tableColumn id="4" xr3:uid="{00000000-0010-0000-0000-000004000000}" name="Цена  за шт, руб" dataDxfId="19"/>
    <tableColumn id="6" xr3:uid="{00000000-0010-0000-0000-000006000000}" name="ЗАКАЗ, шт/ кратно 25" dataDxfId="18"/>
    <tableColumn id="7" xr3:uid="{00000000-0010-0000-0000-000007000000}" name="Сумма, руб" dataDxfId="17"/>
    <tableColumn id="8" xr3:uid="{00000000-0010-0000-0000-000008000000}" name="Страна" dataDxfId="16"/>
    <tableColumn id="11" xr3:uid="{852D52E1-0F52-40EB-B14C-DC5895EB978C}" name="." dataDxfId="1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Таблица6" displayName="Таблица6" ref="A106:J161" totalsRowShown="0" headerRowDxfId="14" dataDxfId="13" tableBorderDxfId="12">
  <autoFilter ref="A106:J161" xr:uid="{00000000-0009-0000-0100-000006000000}">
    <filterColumn colId="1">
      <filters blank="1"/>
    </filterColumn>
  </autoFilter>
  <tableColumns count="10">
    <tableColumn id="1" xr3:uid="{00000000-0010-0000-0100-000001000000}" name="Столбец1" dataDxfId="11"/>
    <tableColumn id="2" xr3:uid="{00000000-0010-0000-0100-000002000000}" name="." dataDxfId="10"/>
    <tableColumn id="3" xr3:uid="{00000000-0010-0000-0100-000003000000}" name="Артикул " dataDxfId="9"/>
    <tableColumn id="4" xr3:uid="{00000000-0010-0000-0100-000004000000}" name="Наименование" dataDxfId="8"/>
    <tableColumn id="5" xr3:uid="{00000000-0010-0000-0100-000005000000}" name="Класс" dataDxfId="7"/>
    <tableColumn id="6" xr3:uid="{00000000-0010-0000-0100-000006000000}" name="Цена за шт, руб" dataDxfId="6"/>
    <tableColumn id="8" xr3:uid="{00000000-0010-0000-0100-000008000000}" name="ЗАКАЗ, шт/ кратно 24" dataDxfId="5"/>
    <tableColumn id="9" xr3:uid="{00000000-0010-0000-0100-000009000000}" name="Сумма, руб" dataDxfId="4">
      <calculatedColumnFormula>F107*G107</calculatedColumnFormula>
    </tableColumn>
    <tableColumn id="10" xr3:uid="{00000000-0010-0000-0100-00000A000000}" name="Страна" dataDxfId="3"/>
    <tableColumn id="11" xr3:uid="{2C59C00A-6E5A-40EE-9D2F-A06293A95695}" name="..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t.me/pituspeh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p-uspeh.ru/" TargetMode="External"/><Relationship Id="rId1" Type="http://schemas.openxmlformats.org/officeDocument/2006/relationships/hyperlink" Target="http://www.clematis.com.pl/ru/encyklopedia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youtube.com/@PitUSPE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1"/>
  <sheetViews>
    <sheetView showGridLines="0" showRowColHeaders="0" tabSelected="1" topLeftCell="C1" zoomScaleNormal="100" workbookViewId="0">
      <selection activeCell="O106" sqref="O106"/>
    </sheetView>
  </sheetViews>
  <sheetFormatPr defaultColWidth="9.140625" defaultRowHeight="16.5" customHeight="1" x14ac:dyDescent="0.2"/>
  <cols>
    <col min="1" max="1" width="16.5703125" style="23" hidden="1" customWidth="1"/>
    <col min="2" max="2" width="12.42578125" style="24" hidden="1" customWidth="1"/>
    <col min="3" max="3" width="15.28515625" style="31" customWidth="1"/>
    <col min="4" max="4" width="56.7109375" style="30" customWidth="1"/>
    <col min="5" max="5" width="10.28515625" style="31" customWidth="1"/>
    <col min="6" max="6" width="12" style="31" customWidth="1"/>
    <col min="7" max="7" width="18.140625" style="35" customWidth="1"/>
    <col min="8" max="8" width="14.7109375" style="31" customWidth="1"/>
    <col min="9" max="9" width="12.5703125" style="23" customWidth="1"/>
    <col min="10" max="10" width="20.85546875" style="23" bestFit="1" customWidth="1"/>
    <col min="11" max="11" width="15.28515625" style="23" customWidth="1"/>
    <col min="12" max="12" width="20.28515625" style="23" customWidth="1"/>
    <col min="13" max="13" width="13.28515625" style="23" customWidth="1"/>
    <col min="14" max="14" width="7.85546875" style="23" customWidth="1"/>
    <col min="15" max="15" width="19.7109375" style="23" customWidth="1"/>
    <col min="16" max="16" width="19.140625" style="23" customWidth="1"/>
    <col min="17" max="16384" width="9.140625" style="23"/>
  </cols>
  <sheetData>
    <row r="1" spans="1:12" ht="29.25" customHeight="1" x14ac:dyDescent="0.3">
      <c r="C1" s="55"/>
      <c r="D1" s="86" t="s">
        <v>366</v>
      </c>
      <c r="E1" s="87"/>
      <c r="F1" s="88"/>
      <c r="G1" s="88"/>
      <c r="H1" s="88"/>
      <c r="I1" s="88"/>
      <c r="J1" s="89"/>
      <c r="K1" s="90"/>
    </row>
    <row r="2" spans="1:12" ht="16.5" customHeight="1" thickBot="1" x14ac:dyDescent="0.3">
      <c r="B2" s="26"/>
      <c r="C2" s="27"/>
      <c r="D2" s="27" t="s">
        <v>0</v>
      </c>
      <c r="E2" s="28"/>
      <c r="F2" s="23"/>
      <c r="G2" s="25"/>
      <c r="H2" s="25"/>
    </row>
    <row r="3" spans="1:12" ht="16.5" customHeight="1" thickBot="1" x14ac:dyDescent="0.25">
      <c r="C3" s="29"/>
      <c r="D3" s="29" t="s">
        <v>1</v>
      </c>
      <c r="E3" s="30"/>
      <c r="G3" s="25"/>
      <c r="H3" s="32" t="s">
        <v>2</v>
      </c>
    </row>
    <row r="4" spans="1:12" ht="15" customHeight="1" thickBot="1" x14ac:dyDescent="0.25">
      <c r="C4" s="53"/>
      <c r="D4" s="112"/>
      <c r="E4" s="112"/>
      <c r="F4" s="112"/>
      <c r="G4" s="112"/>
      <c r="H4" s="33" t="s">
        <v>3</v>
      </c>
    </row>
    <row r="5" spans="1:12" ht="11.25" hidden="1" customHeight="1" thickBot="1" x14ac:dyDescent="0.2">
      <c r="C5" s="53"/>
      <c r="D5" s="112"/>
      <c r="E5" s="112"/>
      <c r="F5" s="112"/>
      <c r="G5" s="112"/>
      <c r="H5" s="53"/>
    </row>
    <row r="6" spans="1:12" ht="16.5" customHeight="1" x14ac:dyDescent="0.2">
      <c r="C6" s="34"/>
      <c r="D6" s="34" t="s">
        <v>96</v>
      </c>
      <c r="F6" s="25"/>
      <c r="G6" s="25"/>
      <c r="H6" s="35"/>
    </row>
    <row r="7" spans="1:12" ht="16.5" customHeight="1" x14ac:dyDescent="0.2">
      <c r="C7" s="36"/>
      <c r="D7" s="63" t="s">
        <v>301</v>
      </c>
      <c r="E7" s="37"/>
      <c r="F7" s="25"/>
      <c r="G7" s="25"/>
      <c r="H7" s="25"/>
    </row>
    <row r="8" spans="1:12" ht="28.5" customHeight="1" x14ac:dyDescent="0.2">
      <c r="C8" s="36"/>
      <c r="D8" s="113" t="s">
        <v>332</v>
      </c>
      <c r="E8" s="113"/>
      <c r="F8" s="113"/>
      <c r="G8" s="113"/>
      <c r="H8" s="25"/>
    </row>
    <row r="9" spans="1:12" ht="16.5" customHeight="1" x14ac:dyDescent="0.2">
      <c r="C9" s="36"/>
      <c r="D9" s="63" t="s">
        <v>324</v>
      </c>
      <c r="E9" s="37"/>
      <c r="F9" s="25"/>
      <c r="G9" s="25"/>
      <c r="H9" s="25"/>
    </row>
    <row r="10" spans="1:12" ht="16.5" customHeight="1" x14ac:dyDescent="0.2">
      <c r="C10" s="36"/>
      <c r="D10" s="63" t="s">
        <v>325</v>
      </c>
      <c r="E10" s="37"/>
      <c r="F10" s="25"/>
      <c r="G10" s="25"/>
      <c r="H10" s="25"/>
    </row>
    <row r="11" spans="1:12" ht="57.6" customHeight="1" x14ac:dyDescent="0.2">
      <c r="C11" s="34"/>
      <c r="D11" s="113"/>
      <c r="E11" s="113"/>
      <c r="F11" s="113"/>
      <c r="G11" s="113"/>
      <c r="H11" s="38"/>
      <c r="I11" s="38"/>
    </row>
    <row r="12" spans="1:12" ht="16.5" customHeight="1" thickBot="1" x14ac:dyDescent="0.25">
      <c r="C12" s="36"/>
      <c r="D12" s="43" t="s">
        <v>7</v>
      </c>
      <c r="E12" s="39"/>
      <c r="F12" s="25"/>
      <c r="G12" s="38"/>
      <c r="H12" s="38"/>
      <c r="I12" s="38"/>
    </row>
    <row r="13" spans="1:12" ht="16.5" customHeight="1" x14ac:dyDescent="0.2">
      <c r="C13" s="54"/>
      <c r="D13" s="62" t="s">
        <v>326</v>
      </c>
      <c r="E13" s="69"/>
      <c r="F13" s="78"/>
      <c r="G13" s="78"/>
      <c r="H13" s="118"/>
      <c r="I13" s="119"/>
      <c r="J13" s="119"/>
      <c r="K13" s="124" t="s">
        <v>4</v>
      </c>
      <c r="L13" s="114" t="s">
        <v>329</v>
      </c>
    </row>
    <row r="14" spans="1:12" ht="18.75" customHeight="1" x14ac:dyDescent="0.2">
      <c r="C14" s="54"/>
      <c r="D14" s="121" t="s">
        <v>327</v>
      </c>
      <c r="E14" s="121"/>
      <c r="F14" s="121"/>
      <c r="G14" s="121"/>
      <c r="H14" s="118"/>
      <c r="I14" s="119"/>
      <c r="J14" s="119"/>
      <c r="K14" s="125"/>
      <c r="L14" s="115"/>
    </row>
    <row r="15" spans="1:12" ht="18.75" customHeight="1" x14ac:dyDescent="0.2">
      <c r="C15" s="51"/>
      <c r="D15" s="51"/>
      <c r="E15" s="70"/>
      <c r="F15" s="79"/>
      <c r="G15" s="79"/>
      <c r="H15" s="71"/>
      <c r="I15" s="120"/>
      <c r="J15" s="120"/>
      <c r="K15" s="104" t="s">
        <v>5</v>
      </c>
      <c r="L15" s="75">
        <f>SUM(H23:H149)</f>
        <v>0</v>
      </c>
    </row>
    <row r="16" spans="1:12" ht="16.5" customHeight="1" x14ac:dyDescent="0.25">
      <c r="A16" s="40"/>
      <c r="B16" s="41"/>
      <c r="C16" s="42"/>
      <c r="D16" s="82" t="s">
        <v>328</v>
      </c>
      <c r="E16" s="80"/>
      <c r="F16" s="81"/>
      <c r="G16" s="81"/>
      <c r="H16" s="72"/>
      <c r="I16" s="120"/>
      <c r="J16" s="120"/>
      <c r="K16" s="104" t="s">
        <v>6</v>
      </c>
      <c r="L16" s="76">
        <f>IF(L15&gt;700000,L15*5%,IF(L15&gt;500000,L15*4%,IF(L15&gt;250000,L15*3%,IF(L15&gt;150000,L15*1%,0))))</f>
        <v>0</v>
      </c>
    </row>
    <row r="17" spans="1:12" ht="16.5" customHeight="1" x14ac:dyDescent="0.2">
      <c r="A17" s="40"/>
      <c r="B17" s="41"/>
      <c r="C17" s="43"/>
      <c r="D17" s="43"/>
      <c r="E17" s="44"/>
      <c r="F17" s="122"/>
      <c r="G17" s="122"/>
      <c r="H17" s="73"/>
      <c r="I17" s="120"/>
      <c r="J17" s="120"/>
      <c r="K17" s="104" t="s">
        <v>8</v>
      </c>
      <c r="L17" s="76">
        <f>L15-L16</f>
        <v>0</v>
      </c>
    </row>
    <row r="18" spans="1:12" ht="16.5" customHeight="1" thickBot="1" x14ac:dyDescent="0.25">
      <c r="A18" s="40"/>
      <c r="B18" s="41"/>
      <c r="C18" s="45"/>
      <c r="D18" s="45"/>
      <c r="E18" s="46"/>
      <c r="F18" s="123"/>
      <c r="G18" s="123"/>
      <c r="H18" s="74"/>
      <c r="I18" s="120"/>
      <c r="J18" s="120"/>
      <c r="K18" s="105" t="s">
        <v>8</v>
      </c>
      <c r="L18" s="77">
        <f>L17*L14</f>
        <v>0</v>
      </c>
    </row>
    <row r="19" spans="1:12" ht="16.5" customHeight="1" x14ac:dyDescent="0.3">
      <c r="A19" s="40"/>
      <c r="B19" s="41"/>
      <c r="C19" s="45"/>
      <c r="D19" s="116" t="s">
        <v>331</v>
      </c>
      <c r="E19" s="116"/>
      <c r="F19" s="116"/>
      <c r="G19" s="116"/>
      <c r="H19" s="117"/>
      <c r="I19" s="40"/>
      <c r="J19" s="40"/>
    </row>
    <row r="20" spans="1:12" ht="16.5" customHeight="1" x14ac:dyDescent="0.2">
      <c r="A20" s="40"/>
      <c r="B20" s="41"/>
      <c r="C20" s="52"/>
      <c r="D20" s="52"/>
      <c r="E20" s="52"/>
      <c r="F20" s="52"/>
      <c r="G20" s="52"/>
      <c r="H20" s="52"/>
      <c r="I20" s="52"/>
      <c r="J20" s="52"/>
      <c r="K20" s="52"/>
    </row>
    <row r="21" spans="1:12" ht="27.75" hidden="1" customHeight="1" x14ac:dyDescent="0.2">
      <c r="A21" s="40"/>
      <c r="B21" s="65"/>
      <c r="C21" s="65" t="s">
        <v>118</v>
      </c>
      <c r="D21" s="66"/>
      <c r="E21" s="66"/>
      <c r="F21" s="66"/>
      <c r="G21" s="66"/>
      <c r="H21" s="66"/>
      <c r="I21" s="66"/>
      <c r="J21" s="66"/>
      <c r="K21" s="85"/>
      <c r="L21" s="84"/>
    </row>
    <row r="22" spans="1:12" ht="28.5" hidden="1" customHeight="1" x14ac:dyDescent="0.2">
      <c r="A22" s="91" t="s">
        <v>300</v>
      </c>
      <c r="B22" s="93" t="s">
        <v>206</v>
      </c>
      <c r="C22" s="92" t="s">
        <v>9</v>
      </c>
      <c r="D22" s="61" t="s">
        <v>10</v>
      </c>
      <c r="E22" s="61" t="s">
        <v>11</v>
      </c>
      <c r="F22" s="61" t="s">
        <v>315</v>
      </c>
      <c r="G22" s="61" t="s">
        <v>12</v>
      </c>
      <c r="H22" s="61" t="s">
        <v>316</v>
      </c>
      <c r="I22" s="61" t="s">
        <v>330</v>
      </c>
      <c r="J22" s="111" t="s">
        <v>207</v>
      </c>
    </row>
    <row r="23" spans="1:12" ht="16.5" hidden="1" customHeight="1" x14ac:dyDescent="0.25">
      <c r="A23" s="60"/>
      <c r="B23" s="94" t="s">
        <v>340</v>
      </c>
      <c r="C23" s="95" t="s">
        <v>208</v>
      </c>
      <c r="D23" s="96" t="s">
        <v>209</v>
      </c>
      <c r="E23" s="97" t="s">
        <v>94</v>
      </c>
      <c r="F23" s="98">
        <v>322</v>
      </c>
      <c r="G23" s="99"/>
      <c r="H23" s="100">
        <f t="shared" ref="H23:H54" si="0">F23*G23</f>
        <v>0</v>
      </c>
      <c r="I23" s="101" t="s">
        <v>298</v>
      </c>
      <c r="J23" s="106"/>
    </row>
    <row r="24" spans="1:12" ht="16.5" hidden="1" customHeight="1" x14ac:dyDescent="0.25">
      <c r="A24" s="60"/>
      <c r="B24" s="94" t="s">
        <v>340</v>
      </c>
      <c r="C24" s="95" t="s">
        <v>210</v>
      </c>
      <c r="D24" s="96" t="s">
        <v>211</v>
      </c>
      <c r="E24" s="97" t="s">
        <v>94</v>
      </c>
      <c r="F24" s="98">
        <v>322</v>
      </c>
      <c r="G24" s="99"/>
      <c r="H24" s="100">
        <f t="shared" si="0"/>
        <v>0</v>
      </c>
      <c r="I24" s="101" t="s">
        <v>298</v>
      </c>
      <c r="J24" s="106"/>
    </row>
    <row r="25" spans="1:12" ht="16.5" hidden="1" customHeight="1" x14ac:dyDescent="0.25">
      <c r="A25" s="60"/>
      <c r="B25" s="94" t="s">
        <v>340</v>
      </c>
      <c r="C25" s="95" t="s">
        <v>212</v>
      </c>
      <c r="D25" s="96" t="s">
        <v>213</v>
      </c>
      <c r="E25" s="97" t="s">
        <v>94</v>
      </c>
      <c r="F25" s="98">
        <v>322</v>
      </c>
      <c r="G25" s="99"/>
      <c r="H25" s="100">
        <f t="shared" si="0"/>
        <v>0</v>
      </c>
      <c r="I25" s="101" t="s">
        <v>298</v>
      </c>
      <c r="J25" s="106"/>
    </row>
    <row r="26" spans="1:12" ht="16.5" hidden="1" customHeight="1" x14ac:dyDescent="0.25">
      <c r="A26" s="60"/>
      <c r="B26" s="94" t="s">
        <v>340</v>
      </c>
      <c r="C26" s="95" t="s">
        <v>13</v>
      </c>
      <c r="D26" s="96" t="s">
        <v>194</v>
      </c>
      <c r="E26" s="97" t="s">
        <v>94</v>
      </c>
      <c r="F26" s="98">
        <v>347</v>
      </c>
      <c r="G26" s="99"/>
      <c r="H26" s="100">
        <f t="shared" si="0"/>
        <v>0</v>
      </c>
      <c r="I26" s="101" t="s">
        <v>299</v>
      </c>
      <c r="J26" s="106"/>
    </row>
    <row r="27" spans="1:12" ht="16.5" hidden="1" customHeight="1" x14ac:dyDescent="0.25">
      <c r="A27" s="60"/>
      <c r="B27" s="94" t="s">
        <v>340</v>
      </c>
      <c r="C27" s="95" t="s">
        <v>65</v>
      </c>
      <c r="D27" s="96" t="s">
        <v>195</v>
      </c>
      <c r="E27" s="97" t="s">
        <v>95</v>
      </c>
      <c r="F27" s="98">
        <v>333</v>
      </c>
      <c r="G27" s="99"/>
      <c r="H27" s="100">
        <f t="shared" si="0"/>
        <v>0</v>
      </c>
      <c r="I27" s="101" t="s">
        <v>299</v>
      </c>
      <c r="J27" s="106"/>
    </row>
    <row r="28" spans="1:12" ht="16.5" hidden="1" customHeight="1" x14ac:dyDescent="0.25">
      <c r="A28" s="60"/>
      <c r="B28" s="94" t="s">
        <v>340</v>
      </c>
      <c r="C28" s="95" t="s">
        <v>66</v>
      </c>
      <c r="D28" s="96" t="s">
        <v>199</v>
      </c>
      <c r="E28" s="97" t="s">
        <v>95</v>
      </c>
      <c r="F28" s="98">
        <v>354</v>
      </c>
      <c r="G28" s="99"/>
      <c r="H28" s="100">
        <f t="shared" si="0"/>
        <v>0</v>
      </c>
      <c r="I28" s="101" t="s">
        <v>299</v>
      </c>
      <c r="J28" s="106"/>
    </row>
    <row r="29" spans="1:12" ht="16.5" hidden="1" customHeight="1" x14ac:dyDescent="0.25">
      <c r="A29" s="60"/>
      <c r="B29" s="94" t="s">
        <v>340</v>
      </c>
      <c r="C29" s="95" t="s">
        <v>214</v>
      </c>
      <c r="D29" s="96" t="s">
        <v>215</v>
      </c>
      <c r="E29" s="97" t="s">
        <v>94</v>
      </c>
      <c r="F29" s="98">
        <v>322</v>
      </c>
      <c r="G29" s="99"/>
      <c r="H29" s="100">
        <f t="shared" si="0"/>
        <v>0</v>
      </c>
      <c r="I29" s="101" t="s">
        <v>298</v>
      </c>
      <c r="J29" s="106"/>
    </row>
    <row r="30" spans="1:12" ht="16.5" hidden="1" customHeight="1" x14ac:dyDescent="0.25">
      <c r="A30" s="60"/>
      <c r="B30" s="94" t="s">
        <v>340</v>
      </c>
      <c r="C30" s="95" t="s">
        <v>216</v>
      </c>
      <c r="D30" s="96" t="s">
        <v>217</v>
      </c>
      <c r="E30" s="97" t="s">
        <v>94</v>
      </c>
      <c r="F30" s="98">
        <v>322</v>
      </c>
      <c r="G30" s="99"/>
      <c r="H30" s="100">
        <f t="shared" si="0"/>
        <v>0</v>
      </c>
      <c r="I30" s="101" t="s">
        <v>298</v>
      </c>
      <c r="J30" s="106"/>
    </row>
    <row r="31" spans="1:12" ht="16.5" hidden="1" customHeight="1" x14ac:dyDescent="0.25">
      <c r="A31" s="60"/>
      <c r="B31" s="94" t="s">
        <v>340</v>
      </c>
      <c r="C31" s="95" t="s">
        <v>218</v>
      </c>
      <c r="D31" s="96" t="s">
        <v>219</v>
      </c>
      <c r="E31" s="97" t="s">
        <v>94</v>
      </c>
      <c r="F31" s="98">
        <v>322</v>
      </c>
      <c r="G31" s="99"/>
      <c r="H31" s="100">
        <f t="shared" si="0"/>
        <v>0</v>
      </c>
      <c r="I31" s="101" t="s">
        <v>298</v>
      </c>
      <c r="J31" s="106"/>
    </row>
    <row r="32" spans="1:12" ht="16.5" hidden="1" customHeight="1" x14ac:dyDescent="0.25">
      <c r="A32" s="60"/>
      <c r="B32" s="94" t="s">
        <v>340</v>
      </c>
      <c r="C32" s="95" t="s">
        <v>220</v>
      </c>
      <c r="D32" s="96" t="s">
        <v>221</v>
      </c>
      <c r="E32" s="97" t="s">
        <v>94</v>
      </c>
      <c r="F32" s="98">
        <v>373</v>
      </c>
      <c r="G32" s="99"/>
      <c r="H32" s="100">
        <f t="shared" si="0"/>
        <v>0</v>
      </c>
      <c r="I32" s="101" t="s">
        <v>298</v>
      </c>
      <c r="J32" s="106"/>
    </row>
    <row r="33" spans="1:10" ht="16.5" hidden="1" customHeight="1" x14ac:dyDescent="0.25">
      <c r="A33" s="60"/>
      <c r="B33" s="94" t="s">
        <v>340</v>
      </c>
      <c r="C33" s="95" t="s">
        <v>222</v>
      </c>
      <c r="D33" s="96" t="s">
        <v>223</v>
      </c>
      <c r="E33" s="97" t="s">
        <v>94</v>
      </c>
      <c r="F33" s="98">
        <v>322</v>
      </c>
      <c r="G33" s="99"/>
      <c r="H33" s="100">
        <f t="shared" si="0"/>
        <v>0</v>
      </c>
      <c r="I33" s="101" t="s">
        <v>298</v>
      </c>
      <c r="J33" s="106"/>
    </row>
    <row r="34" spans="1:10" ht="16.5" hidden="1" customHeight="1" x14ac:dyDescent="0.25">
      <c r="A34" s="60"/>
      <c r="B34" s="94" t="s">
        <v>340</v>
      </c>
      <c r="C34" s="95" t="s">
        <v>224</v>
      </c>
      <c r="D34" s="96" t="s">
        <v>225</v>
      </c>
      <c r="E34" s="97" t="s">
        <v>94</v>
      </c>
      <c r="F34" s="98">
        <v>322</v>
      </c>
      <c r="G34" s="99"/>
      <c r="H34" s="100">
        <f t="shared" si="0"/>
        <v>0</v>
      </c>
      <c r="I34" s="101" t="s">
        <v>298</v>
      </c>
      <c r="J34" s="106"/>
    </row>
    <row r="35" spans="1:10" ht="16.5" hidden="1" customHeight="1" x14ac:dyDescent="0.25">
      <c r="A35" s="60"/>
      <c r="B35" s="94" t="s">
        <v>340</v>
      </c>
      <c r="C35" s="95" t="s">
        <v>336</v>
      </c>
      <c r="D35" s="96" t="s">
        <v>337</v>
      </c>
      <c r="E35" s="97" t="s">
        <v>94</v>
      </c>
      <c r="F35" s="98">
        <v>156</v>
      </c>
      <c r="G35" s="99"/>
      <c r="H35" s="100">
        <f t="shared" si="0"/>
        <v>0</v>
      </c>
      <c r="I35" s="101" t="s">
        <v>298</v>
      </c>
      <c r="J35" s="106"/>
    </row>
    <row r="36" spans="1:10" ht="16.5" hidden="1" customHeight="1" x14ac:dyDescent="0.25">
      <c r="A36" s="60"/>
      <c r="B36" s="94" t="s">
        <v>340</v>
      </c>
      <c r="C36" s="95" t="s">
        <v>67</v>
      </c>
      <c r="D36" s="96" t="s">
        <v>187</v>
      </c>
      <c r="E36" s="97" t="s">
        <v>95</v>
      </c>
      <c r="F36" s="98">
        <v>171</v>
      </c>
      <c r="G36" s="99"/>
      <c r="H36" s="100">
        <f t="shared" si="0"/>
        <v>0</v>
      </c>
      <c r="I36" s="101" t="s">
        <v>299</v>
      </c>
      <c r="J36" s="106"/>
    </row>
    <row r="37" spans="1:10" ht="16.5" hidden="1" customHeight="1" x14ac:dyDescent="0.25">
      <c r="A37" s="60"/>
      <c r="B37" s="94" t="s">
        <v>340</v>
      </c>
      <c r="C37" s="95" t="s">
        <v>226</v>
      </c>
      <c r="D37" s="96" t="s">
        <v>227</v>
      </c>
      <c r="E37" s="97" t="s">
        <v>94</v>
      </c>
      <c r="F37" s="98">
        <v>322</v>
      </c>
      <c r="G37" s="99"/>
      <c r="H37" s="100">
        <f t="shared" si="0"/>
        <v>0</v>
      </c>
      <c r="I37" s="101" t="s">
        <v>298</v>
      </c>
      <c r="J37" s="106"/>
    </row>
    <row r="38" spans="1:10" ht="16.5" hidden="1" customHeight="1" x14ac:dyDescent="0.25">
      <c r="A38" s="60"/>
      <c r="B38" s="94" t="s">
        <v>340</v>
      </c>
      <c r="C38" s="95" t="s">
        <v>68</v>
      </c>
      <c r="D38" s="96" t="s">
        <v>159</v>
      </c>
      <c r="E38" s="97" t="s">
        <v>94</v>
      </c>
      <c r="F38" s="98">
        <v>231</v>
      </c>
      <c r="G38" s="99"/>
      <c r="H38" s="100">
        <f t="shared" si="0"/>
        <v>0</v>
      </c>
      <c r="I38" s="101" t="s">
        <v>299</v>
      </c>
      <c r="J38" s="106"/>
    </row>
    <row r="39" spans="1:10" ht="16.5" hidden="1" customHeight="1" x14ac:dyDescent="0.25">
      <c r="A39" s="60"/>
      <c r="B39" s="94" t="s">
        <v>340</v>
      </c>
      <c r="C39" s="95" t="s">
        <v>69</v>
      </c>
      <c r="D39" s="96" t="s">
        <v>160</v>
      </c>
      <c r="E39" s="97" t="s">
        <v>95</v>
      </c>
      <c r="F39" s="98">
        <v>183</v>
      </c>
      <c r="G39" s="99"/>
      <c r="H39" s="100">
        <f t="shared" si="0"/>
        <v>0</v>
      </c>
      <c r="I39" s="101" t="s">
        <v>299</v>
      </c>
      <c r="J39" s="106"/>
    </row>
    <row r="40" spans="1:10" ht="16.5" hidden="1" customHeight="1" x14ac:dyDescent="0.25">
      <c r="A40" s="60"/>
      <c r="B40" s="94" t="s">
        <v>340</v>
      </c>
      <c r="C40" s="95" t="s">
        <v>228</v>
      </c>
      <c r="D40" s="96" t="s">
        <v>229</v>
      </c>
      <c r="E40" s="97" t="s">
        <v>94</v>
      </c>
      <c r="F40" s="98">
        <v>322</v>
      </c>
      <c r="G40" s="99"/>
      <c r="H40" s="100">
        <f t="shared" si="0"/>
        <v>0</v>
      </c>
      <c r="I40" s="101" t="s">
        <v>298</v>
      </c>
      <c r="J40" s="106"/>
    </row>
    <row r="41" spans="1:10" ht="16.5" hidden="1" customHeight="1" x14ac:dyDescent="0.25">
      <c r="A41" s="60"/>
      <c r="B41" s="94" t="s">
        <v>340</v>
      </c>
      <c r="C41" s="95" t="s">
        <v>230</v>
      </c>
      <c r="D41" s="96" t="s">
        <v>231</v>
      </c>
      <c r="E41" s="97" t="s">
        <v>94</v>
      </c>
      <c r="F41" s="98">
        <v>322</v>
      </c>
      <c r="G41" s="99"/>
      <c r="H41" s="100">
        <f t="shared" si="0"/>
        <v>0</v>
      </c>
      <c r="I41" s="101" t="s">
        <v>298</v>
      </c>
      <c r="J41" s="106"/>
    </row>
    <row r="42" spans="1:10" ht="16.5" hidden="1" customHeight="1" x14ac:dyDescent="0.25">
      <c r="A42" s="60"/>
      <c r="B42" s="94" t="s">
        <v>340</v>
      </c>
      <c r="C42" s="95" t="s">
        <v>70</v>
      </c>
      <c r="D42" s="96" t="s">
        <v>200</v>
      </c>
      <c r="E42" s="97" t="s">
        <v>94</v>
      </c>
      <c r="F42" s="98">
        <v>170</v>
      </c>
      <c r="G42" s="99"/>
      <c r="H42" s="100">
        <f t="shared" si="0"/>
        <v>0</v>
      </c>
      <c r="I42" s="101" t="s">
        <v>299</v>
      </c>
      <c r="J42" s="106"/>
    </row>
    <row r="43" spans="1:10" ht="16.5" hidden="1" customHeight="1" x14ac:dyDescent="0.25">
      <c r="A43" s="60"/>
      <c r="B43" s="94" t="s">
        <v>340</v>
      </c>
      <c r="C43" s="95" t="s">
        <v>232</v>
      </c>
      <c r="D43" s="96" t="s">
        <v>233</v>
      </c>
      <c r="E43" s="97" t="s">
        <v>94</v>
      </c>
      <c r="F43" s="98">
        <v>322</v>
      </c>
      <c r="G43" s="99"/>
      <c r="H43" s="100">
        <f t="shared" si="0"/>
        <v>0</v>
      </c>
      <c r="I43" s="101" t="s">
        <v>298</v>
      </c>
      <c r="J43" s="106"/>
    </row>
    <row r="44" spans="1:10" ht="16.5" hidden="1" customHeight="1" x14ac:dyDescent="0.25">
      <c r="A44" s="60"/>
      <c r="B44" s="94" t="s">
        <v>340</v>
      </c>
      <c r="C44" s="95" t="s">
        <v>71</v>
      </c>
      <c r="D44" s="96" t="s">
        <v>201</v>
      </c>
      <c r="E44" s="97" t="s">
        <v>95</v>
      </c>
      <c r="F44" s="98">
        <v>321</v>
      </c>
      <c r="G44" s="99"/>
      <c r="H44" s="100">
        <f t="shared" si="0"/>
        <v>0</v>
      </c>
      <c r="I44" s="101" t="s">
        <v>299</v>
      </c>
      <c r="J44" s="106"/>
    </row>
    <row r="45" spans="1:10" ht="16.5" hidden="1" customHeight="1" x14ac:dyDescent="0.25">
      <c r="A45" s="60"/>
      <c r="B45" s="94" t="s">
        <v>340</v>
      </c>
      <c r="C45" s="95" t="s">
        <v>338</v>
      </c>
      <c r="D45" s="96" t="s">
        <v>339</v>
      </c>
      <c r="E45" s="97" t="s">
        <v>95</v>
      </c>
      <c r="F45" s="98">
        <v>321</v>
      </c>
      <c r="G45" s="99"/>
      <c r="H45" s="100">
        <f t="shared" si="0"/>
        <v>0</v>
      </c>
      <c r="I45" s="101" t="s">
        <v>299</v>
      </c>
      <c r="J45" s="106"/>
    </row>
    <row r="46" spans="1:10" ht="16.5" hidden="1" customHeight="1" x14ac:dyDescent="0.25">
      <c r="A46" s="60"/>
      <c r="B46" s="94" t="s">
        <v>340</v>
      </c>
      <c r="C46" s="95" t="s">
        <v>234</v>
      </c>
      <c r="D46" s="96" t="s">
        <v>235</v>
      </c>
      <c r="E46" s="97" t="s">
        <v>94</v>
      </c>
      <c r="F46" s="98">
        <v>322</v>
      </c>
      <c r="G46" s="99"/>
      <c r="H46" s="100">
        <f t="shared" si="0"/>
        <v>0</v>
      </c>
      <c r="I46" s="101" t="s">
        <v>298</v>
      </c>
      <c r="J46" s="106"/>
    </row>
    <row r="47" spans="1:10" ht="16.5" hidden="1" customHeight="1" x14ac:dyDescent="0.25">
      <c r="A47" s="60"/>
      <c r="B47" s="94" t="s">
        <v>340</v>
      </c>
      <c r="C47" s="95" t="s">
        <v>236</v>
      </c>
      <c r="D47" s="96" t="s">
        <v>237</v>
      </c>
      <c r="E47" s="97" t="s">
        <v>94</v>
      </c>
      <c r="F47" s="98">
        <v>322</v>
      </c>
      <c r="G47" s="99"/>
      <c r="H47" s="100">
        <f t="shared" si="0"/>
        <v>0</v>
      </c>
      <c r="I47" s="101" t="s">
        <v>298</v>
      </c>
      <c r="J47" s="106"/>
    </row>
    <row r="48" spans="1:10" ht="16.5" hidden="1" customHeight="1" x14ac:dyDescent="0.25">
      <c r="A48" s="60"/>
      <c r="B48" s="94" t="s">
        <v>340</v>
      </c>
      <c r="C48" s="95" t="s">
        <v>72</v>
      </c>
      <c r="D48" s="96" t="s">
        <v>176</v>
      </c>
      <c r="E48" s="97" t="s">
        <v>94</v>
      </c>
      <c r="F48" s="98">
        <v>266</v>
      </c>
      <c r="G48" s="99"/>
      <c r="H48" s="100">
        <f t="shared" si="0"/>
        <v>0</v>
      </c>
      <c r="I48" s="101" t="s">
        <v>299</v>
      </c>
      <c r="J48" s="106"/>
    </row>
    <row r="49" spans="1:10" ht="16.5" hidden="1" customHeight="1" x14ac:dyDescent="0.25">
      <c r="A49" s="60"/>
      <c r="B49" s="94" t="s">
        <v>340</v>
      </c>
      <c r="C49" s="95" t="s">
        <v>73</v>
      </c>
      <c r="D49" s="96" t="s">
        <v>177</v>
      </c>
      <c r="E49" s="97" t="s">
        <v>95</v>
      </c>
      <c r="F49" s="98">
        <v>240</v>
      </c>
      <c r="G49" s="99"/>
      <c r="H49" s="100">
        <f t="shared" si="0"/>
        <v>0</v>
      </c>
      <c r="I49" s="101" t="s">
        <v>299</v>
      </c>
      <c r="J49" s="106"/>
    </row>
    <row r="50" spans="1:10" ht="16.5" hidden="1" customHeight="1" x14ac:dyDescent="0.25">
      <c r="A50" s="60"/>
      <c r="B50" s="94" t="s">
        <v>340</v>
      </c>
      <c r="C50" s="95" t="s">
        <v>74</v>
      </c>
      <c r="D50" s="96" t="s">
        <v>178</v>
      </c>
      <c r="E50" s="97" t="s">
        <v>95</v>
      </c>
      <c r="F50" s="98">
        <v>240</v>
      </c>
      <c r="G50" s="99"/>
      <c r="H50" s="100">
        <f t="shared" si="0"/>
        <v>0</v>
      </c>
      <c r="I50" s="101" t="s">
        <v>299</v>
      </c>
      <c r="J50" s="106"/>
    </row>
    <row r="51" spans="1:10" ht="16.5" hidden="1" customHeight="1" x14ac:dyDescent="0.25">
      <c r="A51" s="60"/>
      <c r="B51" s="94" t="s">
        <v>340</v>
      </c>
      <c r="C51" s="95" t="s">
        <v>238</v>
      </c>
      <c r="D51" s="96" t="s">
        <v>239</v>
      </c>
      <c r="E51" s="97" t="s">
        <v>94</v>
      </c>
      <c r="F51" s="98">
        <v>322</v>
      </c>
      <c r="G51" s="99"/>
      <c r="H51" s="100">
        <f t="shared" si="0"/>
        <v>0</v>
      </c>
      <c r="I51" s="101" t="s">
        <v>298</v>
      </c>
      <c r="J51" s="106"/>
    </row>
    <row r="52" spans="1:10" ht="16.5" hidden="1" customHeight="1" x14ac:dyDescent="0.25">
      <c r="A52" s="60"/>
      <c r="B52" s="94" t="s">
        <v>340</v>
      </c>
      <c r="C52" s="95" t="s">
        <v>240</v>
      </c>
      <c r="D52" s="96" t="s">
        <v>241</v>
      </c>
      <c r="E52" s="97" t="s">
        <v>94</v>
      </c>
      <c r="F52" s="98">
        <v>322</v>
      </c>
      <c r="G52" s="99"/>
      <c r="H52" s="100">
        <f t="shared" si="0"/>
        <v>0</v>
      </c>
      <c r="I52" s="101" t="s">
        <v>298</v>
      </c>
      <c r="J52" s="106"/>
    </row>
    <row r="53" spans="1:10" ht="16.5" hidden="1" customHeight="1" x14ac:dyDescent="0.25">
      <c r="A53" s="60"/>
      <c r="B53" s="94" t="s">
        <v>340</v>
      </c>
      <c r="C53" s="95" t="s">
        <v>75</v>
      </c>
      <c r="D53" s="96" t="s">
        <v>189</v>
      </c>
      <c r="E53" s="97" t="s">
        <v>95</v>
      </c>
      <c r="F53" s="98">
        <v>204</v>
      </c>
      <c r="G53" s="99"/>
      <c r="H53" s="100">
        <f t="shared" si="0"/>
        <v>0</v>
      </c>
      <c r="I53" s="101" t="s">
        <v>299</v>
      </c>
      <c r="J53" s="106"/>
    </row>
    <row r="54" spans="1:10" ht="16.5" hidden="1" customHeight="1" x14ac:dyDescent="0.25">
      <c r="A54" s="60"/>
      <c r="B54" s="94" t="s">
        <v>340</v>
      </c>
      <c r="C54" s="95" t="s">
        <v>242</v>
      </c>
      <c r="D54" s="96" t="s">
        <v>243</v>
      </c>
      <c r="E54" s="97" t="s">
        <v>94</v>
      </c>
      <c r="F54" s="98">
        <v>322</v>
      </c>
      <c r="G54" s="99"/>
      <c r="H54" s="100">
        <f t="shared" si="0"/>
        <v>0</v>
      </c>
      <c r="I54" s="101" t="s">
        <v>298</v>
      </c>
      <c r="J54" s="106"/>
    </row>
    <row r="55" spans="1:10" ht="16.5" hidden="1" customHeight="1" x14ac:dyDescent="0.25">
      <c r="A55" s="60"/>
      <c r="B55" s="94" t="s">
        <v>340</v>
      </c>
      <c r="C55" s="95" t="s">
        <v>93</v>
      </c>
      <c r="D55" s="96" t="s">
        <v>188</v>
      </c>
      <c r="E55" s="97" t="s">
        <v>95</v>
      </c>
      <c r="F55" s="98">
        <v>271</v>
      </c>
      <c r="G55" s="99"/>
      <c r="H55" s="100">
        <f t="shared" ref="H55:H86" si="1">F55*G55</f>
        <v>0</v>
      </c>
      <c r="I55" s="101" t="s">
        <v>299</v>
      </c>
      <c r="J55" s="106"/>
    </row>
    <row r="56" spans="1:10" ht="16.5" hidden="1" customHeight="1" x14ac:dyDescent="0.25">
      <c r="A56" s="60"/>
      <c r="B56" s="94" t="s">
        <v>340</v>
      </c>
      <c r="C56" s="95" t="s">
        <v>92</v>
      </c>
      <c r="D56" s="96" t="s">
        <v>165</v>
      </c>
      <c r="E56" s="97" t="s">
        <v>94</v>
      </c>
      <c r="F56" s="98">
        <v>266</v>
      </c>
      <c r="G56" s="99"/>
      <c r="H56" s="100">
        <f t="shared" si="1"/>
        <v>0</v>
      </c>
      <c r="I56" s="101" t="s">
        <v>299</v>
      </c>
      <c r="J56" s="106"/>
    </row>
    <row r="57" spans="1:10" ht="16.5" hidden="1" customHeight="1" x14ac:dyDescent="0.25">
      <c r="A57" s="60"/>
      <c r="B57" s="94" t="s">
        <v>340</v>
      </c>
      <c r="C57" s="95" t="s">
        <v>166</v>
      </c>
      <c r="D57" s="96" t="s">
        <v>196</v>
      </c>
      <c r="E57" s="97" t="s">
        <v>95</v>
      </c>
      <c r="F57" s="98">
        <v>271</v>
      </c>
      <c r="G57" s="99"/>
      <c r="H57" s="100">
        <f t="shared" si="1"/>
        <v>0</v>
      </c>
      <c r="I57" s="101" t="s">
        <v>299</v>
      </c>
      <c r="J57" s="106"/>
    </row>
    <row r="58" spans="1:10" ht="16.5" hidden="1" customHeight="1" x14ac:dyDescent="0.25">
      <c r="A58" s="60"/>
      <c r="B58" s="94" t="s">
        <v>340</v>
      </c>
      <c r="C58" s="95" t="s">
        <v>90</v>
      </c>
      <c r="D58" s="96" t="s">
        <v>192</v>
      </c>
      <c r="E58" s="97" t="s">
        <v>94</v>
      </c>
      <c r="F58" s="98">
        <v>347</v>
      </c>
      <c r="G58" s="99"/>
      <c r="H58" s="100">
        <f t="shared" si="1"/>
        <v>0</v>
      </c>
      <c r="I58" s="101" t="s">
        <v>299</v>
      </c>
      <c r="J58" s="106"/>
    </row>
    <row r="59" spans="1:10" ht="16.5" hidden="1" customHeight="1" x14ac:dyDescent="0.25">
      <c r="A59" s="60"/>
      <c r="B59" s="94" t="s">
        <v>340</v>
      </c>
      <c r="C59" s="95" t="s">
        <v>91</v>
      </c>
      <c r="D59" s="96" t="s">
        <v>197</v>
      </c>
      <c r="E59" s="97" t="s">
        <v>95</v>
      </c>
      <c r="F59" s="98">
        <v>321</v>
      </c>
      <c r="G59" s="99"/>
      <c r="H59" s="100">
        <f t="shared" si="1"/>
        <v>0</v>
      </c>
      <c r="I59" s="101" t="s">
        <v>299</v>
      </c>
      <c r="J59" s="106"/>
    </row>
    <row r="60" spans="1:10" ht="16.5" hidden="1" customHeight="1" x14ac:dyDescent="0.25">
      <c r="A60" s="60"/>
      <c r="B60" s="94" t="s">
        <v>340</v>
      </c>
      <c r="C60" s="95" t="s">
        <v>89</v>
      </c>
      <c r="D60" s="96" t="s">
        <v>198</v>
      </c>
      <c r="E60" s="97" t="s">
        <v>95</v>
      </c>
      <c r="F60" s="98">
        <v>249</v>
      </c>
      <c r="G60" s="99"/>
      <c r="H60" s="100">
        <f t="shared" si="1"/>
        <v>0</v>
      </c>
      <c r="I60" s="101" t="s">
        <v>299</v>
      </c>
      <c r="J60" s="106"/>
    </row>
    <row r="61" spans="1:10" ht="16.5" hidden="1" customHeight="1" x14ac:dyDescent="0.25">
      <c r="A61" s="60"/>
      <c r="B61" s="94" t="s">
        <v>340</v>
      </c>
      <c r="C61" s="95" t="s">
        <v>244</v>
      </c>
      <c r="D61" s="96" t="s">
        <v>245</v>
      </c>
      <c r="E61" s="97" t="s">
        <v>94</v>
      </c>
      <c r="F61" s="98">
        <v>373</v>
      </c>
      <c r="G61" s="99"/>
      <c r="H61" s="100">
        <f t="shared" si="1"/>
        <v>0</v>
      </c>
      <c r="I61" s="101" t="s">
        <v>298</v>
      </c>
      <c r="J61" s="106"/>
    </row>
    <row r="62" spans="1:10" ht="16.5" hidden="1" customHeight="1" x14ac:dyDescent="0.25">
      <c r="A62" s="60"/>
      <c r="B62" s="94" t="s">
        <v>340</v>
      </c>
      <c r="C62" s="95" t="s">
        <v>246</v>
      </c>
      <c r="D62" s="96" t="s">
        <v>247</v>
      </c>
      <c r="E62" s="97" t="s">
        <v>94</v>
      </c>
      <c r="F62" s="98">
        <v>322</v>
      </c>
      <c r="G62" s="99"/>
      <c r="H62" s="100">
        <f t="shared" si="1"/>
        <v>0</v>
      </c>
      <c r="I62" s="101" t="s">
        <v>298</v>
      </c>
      <c r="J62" s="106"/>
    </row>
    <row r="63" spans="1:10" ht="16.5" hidden="1" customHeight="1" x14ac:dyDescent="0.25">
      <c r="A63" s="60"/>
      <c r="B63" s="94" t="s">
        <v>340</v>
      </c>
      <c r="C63" s="95" t="s">
        <v>248</v>
      </c>
      <c r="D63" s="96" t="s">
        <v>249</v>
      </c>
      <c r="E63" s="97" t="s">
        <v>94</v>
      </c>
      <c r="F63" s="98">
        <v>322</v>
      </c>
      <c r="G63" s="99"/>
      <c r="H63" s="100">
        <f t="shared" si="1"/>
        <v>0</v>
      </c>
      <c r="I63" s="101" t="s">
        <v>298</v>
      </c>
      <c r="J63" s="106"/>
    </row>
    <row r="64" spans="1:10" ht="16.5" hidden="1" customHeight="1" x14ac:dyDescent="0.25">
      <c r="A64" s="60"/>
      <c r="B64" s="94" t="s">
        <v>340</v>
      </c>
      <c r="C64" s="95" t="s">
        <v>88</v>
      </c>
      <c r="D64" s="96" t="s">
        <v>179</v>
      </c>
      <c r="E64" s="97" t="s">
        <v>95</v>
      </c>
      <c r="F64" s="98">
        <v>216</v>
      </c>
      <c r="G64" s="99"/>
      <c r="H64" s="100">
        <f t="shared" si="1"/>
        <v>0</v>
      </c>
      <c r="I64" s="101" t="s">
        <v>299</v>
      </c>
      <c r="J64" s="106"/>
    </row>
    <row r="65" spans="1:10" ht="16.5" hidden="1" customHeight="1" x14ac:dyDescent="0.25">
      <c r="A65" s="60"/>
      <c r="B65" s="94" t="s">
        <v>340</v>
      </c>
      <c r="C65" s="95" t="s">
        <v>250</v>
      </c>
      <c r="D65" s="96" t="s">
        <v>251</v>
      </c>
      <c r="E65" s="97" t="s">
        <v>94</v>
      </c>
      <c r="F65" s="98">
        <v>322</v>
      </c>
      <c r="G65" s="99"/>
      <c r="H65" s="100">
        <f t="shared" si="1"/>
        <v>0</v>
      </c>
      <c r="I65" s="101" t="s">
        <v>298</v>
      </c>
      <c r="J65" s="106"/>
    </row>
    <row r="66" spans="1:10" ht="16.5" hidden="1" customHeight="1" x14ac:dyDescent="0.25">
      <c r="A66" s="60"/>
      <c r="B66" s="94" t="s">
        <v>340</v>
      </c>
      <c r="C66" s="95" t="s">
        <v>308</v>
      </c>
      <c r="D66" s="96" t="s">
        <v>309</v>
      </c>
      <c r="E66" s="97" t="s">
        <v>94</v>
      </c>
      <c r="F66" s="98">
        <v>219</v>
      </c>
      <c r="G66" s="99"/>
      <c r="H66" s="100">
        <f t="shared" si="1"/>
        <v>0</v>
      </c>
      <c r="I66" s="101" t="s">
        <v>299</v>
      </c>
      <c r="J66" s="106"/>
    </row>
    <row r="67" spans="1:10" ht="16.5" hidden="1" customHeight="1" x14ac:dyDescent="0.25">
      <c r="A67" s="60"/>
      <c r="B67" s="94" t="s">
        <v>340</v>
      </c>
      <c r="C67" s="95" t="s">
        <v>252</v>
      </c>
      <c r="D67" s="96" t="s">
        <v>253</v>
      </c>
      <c r="E67" s="97" t="s">
        <v>94</v>
      </c>
      <c r="F67" s="98">
        <v>322</v>
      </c>
      <c r="G67" s="99"/>
      <c r="H67" s="100">
        <f t="shared" si="1"/>
        <v>0</v>
      </c>
      <c r="I67" s="101" t="s">
        <v>298</v>
      </c>
      <c r="J67" s="106"/>
    </row>
    <row r="68" spans="1:10" ht="16.5" hidden="1" customHeight="1" x14ac:dyDescent="0.25">
      <c r="A68" s="60"/>
      <c r="B68" s="94" t="s">
        <v>340</v>
      </c>
      <c r="C68" s="95" t="s">
        <v>86</v>
      </c>
      <c r="D68" s="96" t="s">
        <v>168</v>
      </c>
      <c r="E68" s="97" t="s">
        <v>94</v>
      </c>
      <c r="F68" s="98">
        <v>365</v>
      </c>
      <c r="G68" s="99"/>
      <c r="H68" s="100">
        <f t="shared" si="1"/>
        <v>0</v>
      </c>
      <c r="I68" s="101" t="s">
        <v>299</v>
      </c>
      <c r="J68" s="106"/>
    </row>
    <row r="69" spans="1:10" ht="16.5" hidden="1" customHeight="1" x14ac:dyDescent="0.25">
      <c r="A69" s="60"/>
      <c r="B69" s="94" t="s">
        <v>340</v>
      </c>
      <c r="C69" s="95" t="s">
        <v>87</v>
      </c>
      <c r="D69" s="96" t="s">
        <v>191</v>
      </c>
      <c r="E69" s="97" t="s">
        <v>95</v>
      </c>
      <c r="F69" s="98">
        <v>338</v>
      </c>
      <c r="G69" s="99"/>
      <c r="H69" s="100">
        <f t="shared" si="1"/>
        <v>0</v>
      </c>
      <c r="I69" s="101" t="s">
        <v>299</v>
      </c>
      <c r="J69" s="106"/>
    </row>
    <row r="70" spans="1:10" ht="16.5" hidden="1" customHeight="1" x14ac:dyDescent="0.25">
      <c r="A70" s="60"/>
      <c r="B70" s="94" t="s">
        <v>340</v>
      </c>
      <c r="C70" s="95" t="s">
        <v>85</v>
      </c>
      <c r="D70" s="96" t="s">
        <v>180</v>
      </c>
      <c r="E70" s="97" t="s">
        <v>95</v>
      </c>
      <c r="F70" s="98">
        <v>316</v>
      </c>
      <c r="G70" s="99"/>
      <c r="H70" s="100">
        <f t="shared" si="1"/>
        <v>0</v>
      </c>
      <c r="I70" s="101" t="s">
        <v>299</v>
      </c>
      <c r="J70" s="106"/>
    </row>
    <row r="71" spans="1:10" ht="16.5" hidden="1" customHeight="1" x14ac:dyDescent="0.25">
      <c r="A71" s="60"/>
      <c r="B71" s="94" t="s">
        <v>340</v>
      </c>
      <c r="C71" s="95" t="s">
        <v>254</v>
      </c>
      <c r="D71" s="96" t="s">
        <v>255</v>
      </c>
      <c r="E71" s="97" t="s">
        <v>94</v>
      </c>
      <c r="F71" s="98">
        <v>322</v>
      </c>
      <c r="G71" s="99"/>
      <c r="H71" s="100">
        <f t="shared" si="1"/>
        <v>0</v>
      </c>
      <c r="I71" s="101" t="s">
        <v>298</v>
      </c>
      <c r="J71" s="106"/>
    </row>
    <row r="72" spans="1:10" ht="16.5" hidden="1" customHeight="1" x14ac:dyDescent="0.25">
      <c r="A72" s="60"/>
      <c r="B72" s="94" t="s">
        <v>340</v>
      </c>
      <c r="C72" s="95" t="s">
        <v>256</v>
      </c>
      <c r="D72" s="96" t="s">
        <v>257</v>
      </c>
      <c r="E72" s="97" t="s">
        <v>94</v>
      </c>
      <c r="F72" s="98">
        <v>322</v>
      </c>
      <c r="G72" s="99"/>
      <c r="H72" s="100">
        <f t="shared" si="1"/>
        <v>0</v>
      </c>
      <c r="I72" s="101" t="s">
        <v>298</v>
      </c>
      <c r="J72" s="106"/>
    </row>
    <row r="73" spans="1:10" ht="16.5" hidden="1" customHeight="1" x14ac:dyDescent="0.25">
      <c r="A73" s="60"/>
      <c r="B73" s="94" t="s">
        <v>340</v>
      </c>
      <c r="C73" s="95" t="s">
        <v>258</v>
      </c>
      <c r="D73" s="96" t="s">
        <v>259</v>
      </c>
      <c r="E73" s="97" t="s">
        <v>94</v>
      </c>
      <c r="F73" s="98">
        <v>322</v>
      </c>
      <c r="G73" s="99"/>
      <c r="H73" s="100">
        <f t="shared" si="1"/>
        <v>0</v>
      </c>
      <c r="I73" s="101" t="s">
        <v>298</v>
      </c>
      <c r="J73" s="106"/>
    </row>
    <row r="74" spans="1:10" ht="16.5" hidden="1" customHeight="1" x14ac:dyDescent="0.25">
      <c r="A74" s="60"/>
      <c r="B74" s="94" t="s">
        <v>340</v>
      </c>
      <c r="C74" s="95" t="s">
        <v>260</v>
      </c>
      <c r="D74" s="96" t="s">
        <v>261</v>
      </c>
      <c r="E74" s="97" t="s">
        <v>94</v>
      </c>
      <c r="F74" s="98">
        <v>322</v>
      </c>
      <c r="G74" s="99"/>
      <c r="H74" s="100">
        <f t="shared" si="1"/>
        <v>0</v>
      </c>
      <c r="I74" s="101" t="s">
        <v>298</v>
      </c>
      <c r="J74" s="106"/>
    </row>
    <row r="75" spans="1:10" ht="16.5" hidden="1" customHeight="1" x14ac:dyDescent="0.25">
      <c r="A75" s="60"/>
      <c r="B75" s="94" t="s">
        <v>340</v>
      </c>
      <c r="C75" s="95" t="s">
        <v>262</v>
      </c>
      <c r="D75" s="96" t="s">
        <v>263</v>
      </c>
      <c r="E75" s="97" t="s">
        <v>94</v>
      </c>
      <c r="F75" s="98">
        <v>322</v>
      </c>
      <c r="G75" s="99"/>
      <c r="H75" s="100">
        <f t="shared" si="1"/>
        <v>0</v>
      </c>
      <c r="I75" s="101" t="s">
        <v>298</v>
      </c>
      <c r="J75" s="106"/>
    </row>
    <row r="76" spans="1:10" ht="16.5" hidden="1" customHeight="1" x14ac:dyDescent="0.25">
      <c r="A76" s="60"/>
      <c r="B76" s="94" t="s">
        <v>340</v>
      </c>
      <c r="C76" s="95" t="s">
        <v>264</v>
      </c>
      <c r="D76" s="96" t="s">
        <v>265</v>
      </c>
      <c r="E76" s="97" t="s">
        <v>94</v>
      </c>
      <c r="F76" s="98">
        <v>322</v>
      </c>
      <c r="G76" s="99"/>
      <c r="H76" s="100">
        <f t="shared" si="1"/>
        <v>0</v>
      </c>
      <c r="I76" s="101" t="s">
        <v>298</v>
      </c>
      <c r="J76" s="106"/>
    </row>
    <row r="77" spans="1:10" ht="16.5" hidden="1" customHeight="1" x14ac:dyDescent="0.25">
      <c r="A77" s="60"/>
      <c r="B77" s="94" t="s">
        <v>340</v>
      </c>
      <c r="C77" s="95" t="s">
        <v>84</v>
      </c>
      <c r="D77" s="96" t="s">
        <v>202</v>
      </c>
      <c r="E77" s="97" t="s">
        <v>95</v>
      </c>
      <c r="F77" s="98">
        <v>416</v>
      </c>
      <c r="G77" s="99"/>
      <c r="H77" s="100">
        <f t="shared" si="1"/>
        <v>0</v>
      </c>
      <c r="I77" s="101" t="s">
        <v>299</v>
      </c>
      <c r="J77" s="106"/>
    </row>
    <row r="78" spans="1:10" ht="16.5" hidden="1" customHeight="1" x14ac:dyDescent="0.25">
      <c r="A78" s="60"/>
      <c r="B78" s="94" t="s">
        <v>340</v>
      </c>
      <c r="C78" s="95" t="s">
        <v>83</v>
      </c>
      <c r="D78" s="96" t="s">
        <v>203</v>
      </c>
      <c r="E78" s="97" t="s">
        <v>94</v>
      </c>
      <c r="F78" s="98">
        <v>266</v>
      </c>
      <c r="G78" s="99"/>
      <c r="H78" s="100">
        <f t="shared" si="1"/>
        <v>0</v>
      </c>
      <c r="I78" s="101" t="s">
        <v>299</v>
      </c>
      <c r="J78" s="106"/>
    </row>
    <row r="79" spans="1:10" ht="16.5" hidden="1" customHeight="1" x14ac:dyDescent="0.25">
      <c r="A79" s="60"/>
      <c r="B79" s="94" t="s">
        <v>340</v>
      </c>
      <c r="C79" s="95" t="s">
        <v>82</v>
      </c>
      <c r="D79" s="96" t="s">
        <v>193</v>
      </c>
      <c r="E79" s="97" t="s">
        <v>95</v>
      </c>
      <c r="F79" s="98">
        <v>249</v>
      </c>
      <c r="G79" s="99"/>
      <c r="H79" s="100">
        <f t="shared" si="1"/>
        <v>0</v>
      </c>
      <c r="I79" s="101" t="s">
        <v>299</v>
      </c>
      <c r="J79" s="106"/>
    </row>
    <row r="80" spans="1:10" ht="16.5" hidden="1" customHeight="1" x14ac:dyDescent="0.25">
      <c r="A80" s="60"/>
      <c r="B80" s="94" t="s">
        <v>340</v>
      </c>
      <c r="C80" s="95" t="s">
        <v>266</v>
      </c>
      <c r="D80" s="96" t="s">
        <v>267</v>
      </c>
      <c r="E80" s="97" t="s">
        <v>94</v>
      </c>
      <c r="F80" s="98">
        <v>218</v>
      </c>
      <c r="G80" s="99"/>
      <c r="H80" s="100">
        <f t="shared" si="1"/>
        <v>0</v>
      </c>
      <c r="I80" s="101" t="s">
        <v>298</v>
      </c>
      <c r="J80" s="106"/>
    </row>
    <row r="81" spans="1:10" ht="16.5" hidden="1" customHeight="1" x14ac:dyDescent="0.25">
      <c r="A81" s="60"/>
      <c r="B81" s="94" t="s">
        <v>340</v>
      </c>
      <c r="C81" s="95" t="s">
        <v>268</v>
      </c>
      <c r="D81" s="96" t="s">
        <v>269</v>
      </c>
      <c r="E81" s="97" t="s">
        <v>94</v>
      </c>
      <c r="F81" s="98">
        <v>322</v>
      </c>
      <c r="G81" s="99"/>
      <c r="H81" s="100">
        <f t="shared" si="1"/>
        <v>0</v>
      </c>
      <c r="I81" s="101" t="s">
        <v>298</v>
      </c>
      <c r="J81" s="106"/>
    </row>
    <row r="82" spans="1:10" ht="16.5" hidden="1" customHeight="1" x14ac:dyDescent="0.25">
      <c r="A82" s="60"/>
      <c r="B82" s="94" t="s">
        <v>340</v>
      </c>
      <c r="C82" s="95" t="s">
        <v>81</v>
      </c>
      <c r="D82" s="96" t="s">
        <v>181</v>
      </c>
      <c r="E82" s="97" t="s">
        <v>94</v>
      </c>
      <c r="F82" s="98">
        <v>243</v>
      </c>
      <c r="G82" s="99"/>
      <c r="H82" s="100">
        <f t="shared" si="1"/>
        <v>0</v>
      </c>
      <c r="I82" s="101" t="s">
        <v>299</v>
      </c>
      <c r="J82" s="106"/>
    </row>
    <row r="83" spans="1:10" ht="16.5" hidden="1" customHeight="1" x14ac:dyDescent="0.25">
      <c r="A83" s="60"/>
      <c r="B83" s="94" t="s">
        <v>340</v>
      </c>
      <c r="C83" s="95" t="s">
        <v>80</v>
      </c>
      <c r="D83" s="96" t="s">
        <v>182</v>
      </c>
      <c r="E83" s="97" t="s">
        <v>95</v>
      </c>
      <c r="F83" s="98">
        <v>208</v>
      </c>
      <c r="G83" s="99"/>
      <c r="H83" s="100">
        <f t="shared" si="1"/>
        <v>0</v>
      </c>
      <c r="I83" s="101" t="s">
        <v>299</v>
      </c>
      <c r="J83" s="106"/>
    </row>
    <row r="84" spans="1:10" ht="16.5" hidden="1" customHeight="1" x14ac:dyDescent="0.25">
      <c r="A84" s="60"/>
      <c r="B84" s="94" t="s">
        <v>340</v>
      </c>
      <c r="C84" s="95" t="s">
        <v>270</v>
      </c>
      <c r="D84" s="96" t="s">
        <v>271</v>
      </c>
      <c r="E84" s="97" t="s">
        <v>94</v>
      </c>
      <c r="F84" s="98">
        <v>218</v>
      </c>
      <c r="G84" s="99"/>
      <c r="H84" s="100">
        <f t="shared" si="1"/>
        <v>0</v>
      </c>
      <c r="I84" s="101" t="s">
        <v>298</v>
      </c>
      <c r="J84" s="106"/>
    </row>
    <row r="85" spans="1:10" ht="16.5" hidden="1" customHeight="1" x14ac:dyDescent="0.25">
      <c r="A85" s="60"/>
      <c r="B85" s="94" t="s">
        <v>340</v>
      </c>
      <c r="C85" s="95" t="s">
        <v>272</v>
      </c>
      <c r="D85" s="96" t="s">
        <v>273</v>
      </c>
      <c r="E85" s="97" t="s">
        <v>94</v>
      </c>
      <c r="F85" s="98">
        <v>373</v>
      </c>
      <c r="G85" s="99"/>
      <c r="H85" s="100">
        <f t="shared" si="1"/>
        <v>0</v>
      </c>
      <c r="I85" s="101" t="s">
        <v>298</v>
      </c>
      <c r="J85" s="106"/>
    </row>
    <row r="86" spans="1:10" ht="16.5" hidden="1" customHeight="1" x14ac:dyDescent="0.25">
      <c r="A86" s="60"/>
      <c r="B86" s="94" t="s">
        <v>340</v>
      </c>
      <c r="C86" s="95" t="s">
        <v>79</v>
      </c>
      <c r="D86" s="96" t="s">
        <v>183</v>
      </c>
      <c r="E86" s="97" t="s">
        <v>94</v>
      </c>
      <c r="F86" s="98">
        <v>170</v>
      </c>
      <c r="G86" s="99"/>
      <c r="H86" s="100">
        <f t="shared" si="1"/>
        <v>0</v>
      </c>
      <c r="I86" s="101" t="s">
        <v>299</v>
      </c>
      <c r="J86" s="106"/>
    </row>
    <row r="87" spans="1:10" ht="16.5" hidden="1" customHeight="1" x14ac:dyDescent="0.25">
      <c r="A87" s="60"/>
      <c r="B87" s="94" t="s">
        <v>340</v>
      </c>
      <c r="C87" s="95" t="s">
        <v>274</v>
      </c>
      <c r="D87" s="96" t="s">
        <v>275</v>
      </c>
      <c r="E87" s="97" t="s">
        <v>94</v>
      </c>
      <c r="F87" s="98">
        <v>196</v>
      </c>
      <c r="G87" s="99"/>
      <c r="H87" s="100">
        <f t="shared" ref="H87:H104" si="2">F87*G87</f>
        <v>0</v>
      </c>
      <c r="I87" s="101" t="s">
        <v>298</v>
      </c>
      <c r="J87" s="106"/>
    </row>
    <row r="88" spans="1:10" ht="16.5" hidden="1" customHeight="1" x14ac:dyDescent="0.25">
      <c r="A88" s="60"/>
      <c r="B88" s="94" t="s">
        <v>340</v>
      </c>
      <c r="C88" s="95" t="s">
        <v>276</v>
      </c>
      <c r="D88" s="96" t="s">
        <v>277</v>
      </c>
      <c r="E88" s="97" t="s">
        <v>94</v>
      </c>
      <c r="F88" s="98">
        <v>218</v>
      </c>
      <c r="G88" s="99"/>
      <c r="H88" s="100">
        <f t="shared" si="2"/>
        <v>0</v>
      </c>
      <c r="I88" s="101" t="s">
        <v>298</v>
      </c>
      <c r="J88" s="106"/>
    </row>
    <row r="89" spans="1:10" ht="16.5" hidden="1" customHeight="1" x14ac:dyDescent="0.25">
      <c r="A89" s="60"/>
      <c r="B89" s="94" t="s">
        <v>340</v>
      </c>
      <c r="C89" s="95" t="s">
        <v>278</v>
      </c>
      <c r="D89" s="96" t="s">
        <v>279</v>
      </c>
      <c r="E89" s="97" t="s">
        <v>94</v>
      </c>
      <c r="F89" s="98">
        <v>322</v>
      </c>
      <c r="G89" s="99"/>
      <c r="H89" s="100">
        <f t="shared" si="2"/>
        <v>0</v>
      </c>
      <c r="I89" s="101" t="s">
        <v>298</v>
      </c>
      <c r="J89" s="106"/>
    </row>
    <row r="90" spans="1:10" ht="16.5" hidden="1" customHeight="1" x14ac:dyDescent="0.25">
      <c r="A90" s="60"/>
      <c r="B90" s="94" t="s">
        <v>340</v>
      </c>
      <c r="C90" s="95" t="s">
        <v>78</v>
      </c>
      <c r="D90" s="96" t="s">
        <v>185</v>
      </c>
      <c r="E90" s="97" t="s">
        <v>94</v>
      </c>
      <c r="F90" s="98">
        <v>198</v>
      </c>
      <c r="G90" s="99"/>
      <c r="H90" s="100">
        <f t="shared" si="2"/>
        <v>0</v>
      </c>
      <c r="I90" s="101" t="s">
        <v>299</v>
      </c>
      <c r="J90" s="106"/>
    </row>
    <row r="91" spans="1:10" ht="16.5" hidden="1" customHeight="1" x14ac:dyDescent="0.25">
      <c r="A91" s="60"/>
      <c r="B91" s="94" t="s">
        <v>340</v>
      </c>
      <c r="C91" s="95" t="s">
        <v>77</v>
      </c>
      <c r="D91" s="96" t="s">
        <v>184</v>
      </c>
      <c r="E91" s="97" t="s">
        <v>95</v>
      </c>
      <c r="F91" s="98">
        <v>171</v>
      </c>
      <c r="G91" s="99"/>
      <c r="H91" s="100">
        <f t="shared" si="2"/>
        <v>0</v>
      </c>
      <c r="I91" s="101" t="s">
        <v>299</v>
      </c>
      <c r="J91" s="106"/>
    </row>
    <row r="92" spans="1:10" ht="16.5" hidden="1" customHeight="1" x14ac:dyDescent="0.25">
      <c r="A92" s="60"/>
      <c r="B92" s="94" t="s">
        <v>340</v>
      </c>
      <c r="C92" s="95" t="s">
        <v>334</v>
      </c>
      <c r="D92" s="96" t="s">
        <v>335</v>
      </c>
      <c r="E92" s="97" t="s">
        <v>95</v>
      </c>
      <c r="F92" s="98">
        <v>149</v>
      </c>
      <c r="G92" s="99"/>
      <c r="H92" s="100">
        <f t="shared" si="2"/>
        <v>0</v>
      </c>
      <c r="I92" s="101" t="s">
        <v>299</v>
      </c>
      <c r="J92" s="106"/>
    </row>
    <row r="93" spans="1:10" ht="16.5" hidden="1" customHeight="1" x14ac:dyDescent="0.25">
      <c r="A93" s="60"/>
      <c r="B93" s="94" t="s">
        <v>340</v>
      </c>
      <c r="C93" s="95" t="s">
        <v>76</v>
      </c>
      <c r="D93" s="96" t="s">
        <v>190</v>
      </c>
      <c r="E93" s="97" t="s">
        <v>95</v>
      </c>
      <c r="F93" s="98">
        <v>271</v>
      </c>
      <c r="G93" s="99"/>
      <c r="H93" s="100">
        <f t="shared" si="2"/>
        <v>0</v>
      </c>
      <c r="I93" s="101" t="s">
        <v>299</v>
      </c>
      <c r="J93" s="106"/>
    </row>
    <row r="94" spans="1:10" ht="16.5" hidden="1" customHeight="1" x14ac:dyDescent="0.25">
      <c r="A94" s="60"/>
      <c r="B94" s="94" t="s">
        <v>340</v>
      </c>
      <c r="C94" s="95" t="s">
        <v>280</v>
      </c>
      <c r="D94" s="96" t="s">
        <v>281</v>
      </c>
      <c r="E94" s="97" t="s">
        <v>94</v>
      </c>
      <c r="F94" s="98">
        <v>322</v>
      </c>
      <c r="G94" s="99"/>
      <c r="H94" s="100">
        <f t="shared" si="2"/>
        <v>0</v>
      </c>
      <c r="I94" s="101" t="s">
        <v>298</v>
      </c>
      <c r="J94" s="106"/>
    </row>
    <row r="95" spans="1:10" ht="16.5" hidden="1" customHeight="1" x14ac:dyDescent="0.25">
      <c r="A95" s="60"/>
      <c r="B95" s="94" t="s">
        <v>340</v>
      </c>
      <c r="C95" s="95" t="s">
        <v>282</v>
      </c>
      <c r="D95" s="96" t="s">
        <v>283</v>
      </c>
      <c r="E95" s="97" t="s">
        <v>94</v>
      </c>
      <c r="F95" s="98">
        <v>322</v>
      </c>
      <c r="G95" s="99"/>
      <c r="H95" s="100">
        <f t="shared" si="2"/>
        <v>0</v>
      </c>
      <c r="I95" s="101" t="s">
        <v>298</v>
      </c>
      <c r="J95" s="106"/>
    </row>
    <row r="96" spans="1:10" ht="16.5" hidden="1" customHeight="1" x14ac:dyDescent="0.25">
      <c r="A96" s="60"/>
      <c r="B96" s="94" t="s">
        <v>340</v>
      </c>
      <c r="C96" s="95" t="s">
        <v>284</v>
      </c>
      <c r="D96" s="96" t="s">
        <v>285</v>
      </c>
      <c r="E96" s="97" t="s">
        <v>94</v>
      </c>
      <c r="F96" s="98">
        <v>322</v>
      </c>
      <c r="G96" s="99"/>
      <c r="H96" s="100">
        <f t="shared" si="2"/>
        <v>0</v>
      </c>
      <c r="I96" s="101" t="s">
        <v>298</v>
      </c>
      <c r="J96" s="106"/>
    </row>
    <row r="97" spans="1:11" ht="16.5" hidden="1" customHeight="1" x14ac:dyDescent="0.25">
      <c r="A97" s="60"/>
      <c r="B97" s="94" t="s">
        <v>340</v>
      </c>
      <c r="C97" s="95" t="s">
        <v>286</v>
      </c>
      <c r="D97" s="96" t="s">
        <v>287</v>
      </c>
      <c r="E97" s="97" t="s">
        <v>94</v>
      </c>
      <c r="F97" s="98">
        <v>322</v>
      </c>
      <c r="G97" s="99"/>
      <c r="H97" s="100">
        <f t="shared" si="2"/>
        <v>0</v>
      </c>
      <c r="I97" s="101" t="s">
        <v>298</v>
      </c>
      <c r="J97" s="106"/>
    </row>
    <row r="98" spans="1:11" ht="16.5" hidden="1" customHeight="1" x14ac:dyDescent="0.25">
      <c r="A98" s="60"/>
      <c r="B98" s="94" t="s">
        <v>340</v>
      </c>
      <c r="C98" s="95" t="s">
        <v>288</v>
      </c>
      <c r="D98" s="96" t="s">
        <v>289</v>
      </c>
      <c r="E98" s="97" t="s">
        <v>94</v>
      </c>
      <c r="F98" s="98">
        <v>322</v>
      </c>
      <c r="G98" s="99"/>
      <c r="H98" s="100">
        <f t="shared" si="2"/>
        <v>0</v>
      </c>
      <c r="I98" s="101" t="s">
        <v>298</v>
      </c>
      <c r="J98" s="106"/>
    </row>
    <row r="99" spans="1:11" ht="16.5" hidden="1" customHeight="1" x14ac:dyDescent="0.25">
      <c r="A99" s="60"/>
      <c r="B99" s="94" t="s">
        <v>340</v>
      </c>
      <c r="C99" s="95" t="s">
        <v>172</v>
      </c>
      <c r="D99" s="96" t="s">
        <v>186</v>
      </c>
      <c r="E99" s="97" t="s">
        <v>95</v>
      </c>
      <c r="F99" s="98">
        <v>321</v>
      </c>
      <c r="G99" s="99"/>
      <c r="H99" s="100">
        <f t="shared" si="2"/>
        <v>0</v>
      </c>
      <c r="I99" s="101" t="s">
        <v>299</v>
      </c>
      <c r="J99" s="106"/>
    </row>
    <row r="100" spans="1:11" ht="16.5" hidden="1" customHeight="1" x14ac:dyDescent="0.25">
      <c r="A100" s="60"/>
      <c r="B100" s="94" t="s">
        <v>340</v>
      </c>
      <c r="C100" s="95" t="s">
        <v>290</v>
      </c>
      <c r="D100" s="96" t="s">
        <v>291</v>
      </c>
      <c r="E100" s="97" t="s">
        <v>94</v>
      </c>
      <c r="F100" s="98">
        <v>322</v>
      </c>
      <c r="G100" s="99"/>
      <c r="H100" s="100">
        <f t="shared" si="2"/>
        <v>0</v>
      </c>
      <c r="I100" s="101" t="s">
        <v>298</v>
      </c>
      <c r="J100" s="106"/>
    </row>
    <row r="101" spans="1:11" ht="16.5" hidden="1" customHeight="1" x14ac:dyDescent="0.25">
      <c r="A101" s="60"/>
      <c r="B101" s="94" t="s">
        <v>340</v>
      </c>
      <c r="C101" s="95" t="s">
        <v>292</v>
      </c>
      <c r="D101" s="96" t="s">
        <v>293</v>
      </c>
      <c r="E101" s="97" t="s">
        <v>94</v>
      </c>
      <c r="F101" s="98">
        <v>156</v>
      </c>
      <c r="G101" s="99"/>
      <c r="H101" s="100">
        <f t="shared" si="2"/>
        <v>0</v>
      </c>
      <c r="I101" s="101" t="s">
        <v>298</v>
      </c>
      <c r="J101" s="106"/>
    </row>
    <row r="102" spans="1:11" ht="16.5" hidden="1" customHeight="1" x14ac:dyDescent="0.25">
      <c r="A102" s="60"/>
      <c r="B102" s="94" t="s">
        <v>340</v>
      </c>
      <c r="C102" s="95" t="s">
        <v>294</v>
      </c>
      <c r="D102" s="96" t="s">
        <v>295</v>
      </c>
      <c r="E102" s="97" t="s">
        <v>94</v>
      </c>
      <c r="F102" s="98">
        <v>322</v>
      </c>
      <c r="G102" s="99"/>
      <c r="H102" s="100">
        <f t="shared" si="2"/>
        <v>0</v>
      </c>
      <c r="I102" s="101" t="s">
        <v>298</v>
      </c>
      <c r="J102" s="106"/>
    </row>
    <row r="103" spans="1:11" ht="16.5" hidden="1" customHeight="1" x14ac:dyDescent="0.25">
      <c r="A103" s="60"/>
      <c r="B103" s="94" t="s">
        <v>340</v>
      </c>
      <c r="C103" s="95" t="s">
        <v>310</v>
      </c>
      <c r="D103" s="96" t="s">
        <v>311</v>
      </c>
      <c r="E103" s="97" t="s">
        <v>94</v>
      </c>
      <c r="F103" s="98">
        <v>198</v>
      </c>
      <c r="G103" s="99"/>
      <c r="H103" s="100">
        <f t="shared" si="2"/>
        <v>0</v>
      </c>
      <c r="I103" s="101" t="s">
        <v>299</v>
      </c>
      <c r="J103" s="106"/>
    </row>
    <row r="104" spans="1:11" ht="16.5" hidden="1" customHeight="1" x14ac:dyDescent="0.25">
      <c r="A104" s="60"/>
      <c r="B104" s="94" t="s">
        <v>340</v>
      </c>
      <c r="C104" s="95" t="s">
        <v>296</v>
      </c>
      <c r="D104" s="96" t="s">
        <v>297</v>
      </c>
      <c r="E104" s="97" t="s">
        <v>94</v>
      </c>
      <c r="F104" s="98">
        <v>322</v>
      </c>
      <c r="G104" s="99"/>
      <c r="H104" s="100">
        <f t="shared" si="2"/>
        <v>0</v>
      </c>
      <c r="I104" s="101" t="s">
        <v>298</v>
      </c>
      <c r="J104" s="106"/>
    </row>
    <row r="105" spans="1:11" ht="21" customHeight="1" x14ac:dyDescent="0.2">
      <c r="A105" s="40"/>
      <c r="B105" s="47"/>
      <c r="C105" s="67" t="s">
        <v>204</v>
      </c>
      <c r="D105" s="68"/>
      <c r="E105" s="68"/>
      <c r="F105" s="68"/>
      <c r="G105" s="68"/>
      <c r="H105" s="68"/>
      <c r="I105" s="68"/>
      <c r="J105" s="68"/>
      <c r="K105" s="31"/>
    </row>
    <row r="106" spans="1:11" s="49" customFormat="1" ht="31.5" customHeight="1" x14ac:dyDescent="0.2">
      <c r="A106" s="48" t="s">
        <v>156</v>
      </c>
      <c r="B106" s="59" t="s">
        <v>207</v>
      </c>
      <c r="C106" s="83" t="s">
        <v>9</v>
      </c>
      <c r="D106" s="83" t="s">
        <v>10</v>
      </c>
      <c r="E106" s="83" t="s">
        <v>11</v>
      </c>
      <c r="F106" s="83" t="s">
        <v>333</v>
      </c>
      <c r="G106" s="83" t="s">
        <v>205</v>
      </c>
      <c r="H106" s="83" t="s">
        <v>316</v>
      </c>
      <c r="I106" s="83" t="s">
        <v>330</v>
      </c>
      <c r="J106" s="103" t="s">
        <v>341</v>
      </c>
    </row>
    <row r="107" spans="1:11" ht="17.25" customHeight="1" x14ac:dyDescent="0.25">
      <c r="A107" s="50"/>
      <c r="B107" s="58"/>
      <c r="C107" s="108" t="s">
        <v>134</v>
      </c>
      <c r="D107" s="109" t="s">
        <v>97</v>
      </c>
      <c r="E107" s="110" t="s">
        <v>155</v>
      </c>
      <c r="F107" s="56">
        <v>476</v>
      </c>
      <c r="G107" s="57"/>
      <c r="H107" s="64">
        <f t="shared" ref="H107:H133" si="3">F107*G107</f>
        <v>0</v>
      </c>
      <c r="I107" s="107" t="s">
        <v>299</v>
      </c>
      <c r="J107" s="102" t="str">
        <f>IF(MOD(Таблица6[[#This Row],[ЗАКАЗ, шт/ кратно 24]],24)=0,"","Кратность не соблюдена")</f>
        <v/>
      </c>
    </row>
    <row r="108" spans="1:11" ht="17.25" hidden="1" customHeight="1" x14ac:dyDescent="0.25">
      <c r="A108" s="50"/>
      <c r="B108" s="94" t="s">
        <v>340</v>
      </c>
      <c r="C108" s="108" t="s">
        <v>119</v>
      </c>
      <c r="D108" s="109" t="s">
        <v>157</v>
      </c>
      <c r="E108" s="110" t="s">
        <v>155</v>
      </c>
      <c r="F108" s="56">
        <v>450</v>
      </c>
      <c r="G108" s="57"/>
      <c r="H108" s="64">
        <f t="shared" si="3"/>
        <v>0</v>
      </c>
      <c r="I108" s="107" t="s">
        <v>299</v>
      </c>
      <c r="J108" s="102" t="str">
        <f>IF(MOD(Таблица6[[#This Row],[ЗАКАЗ, шт/ кратно 24]],24)=0,"","Кратность не соблюдена")</f>
        <v/>
      </c>
    </row>
    <row r="109" spans="1:11" ht="17.25" customHeight="1" x14ac:dyDescent="0.25">
      <c r="A109" s="50"/>
      <c r="B109" s="58"/>
      <c r="C109" s="108" t="s">
        <v>135</v>
      </c>
      <c r="D109" s="109" t="s">
        <v>98</v>
      </c>
      <c r="E109" s="110" t="s">
        <v>155</v>
      </c>
      <c r="F109" s="56">
        <v>330</v>
      </c>
      <c r="G109" s="57"/>
      <c r="H109" s="64">
        <f t="shared" si="3"/>
        <v>0</v>
      </c>
      <c r="I109" s="107" t="s">
        <v>299</v>
      </c>
      <c r="J109" s="102" t="str">
        <f>IF(MOD(Таблица6[[#This Row],[ЗАКАЗ, шт/ кратно 24]],24)=0,"","Кратность не соблюдена")</f>
        <v/>
      </c>
    </row>
    <row r="110" spans="1:11" ht="16.5" customHeight="1" x14ac:dyDescent="0.25">
      <c r="A110" s="50"/>
      <c r="B110" s="58"/>
      <c r="C110" s="108" t="s">
        <v>136</v>
      </c>
      <c r="D110" s="109" t="s">
        <v>99</v>
      </c>
      <c r="E110" s="110" t="s">
        <v>155</v>
      </c>
      <c r="F110" s="56">
        <v>356</v>
      </c>
      <c r="G110" s="57"/>
      <c r="H110" s="64">
        <f t="shared" si="3"/>
        <v>0</v>
      </c>
      <c r="I110" s="107" t="s">
        <v>299</v>
      </c>
      <c r="J110" s="102" t="str">
        <f>IF(MOD(Таблица6[[#This Row],[ЗАКАЗ, шт/ кратно 24]],24)=0,"","Кратность не соблюдена")</f>
        <v/>
      </c>
    </row>
    <row r="111" spans="1:11" ht="17.25" customHeight="1" x14ac:dyDescent="0.25">
      <c r="A111" s="50"/>
      <c r="B111" s="58"/>
      <c r="C111" s="108" t="s">
        <v>137</v>
      </c>
      <c r="D111" s="109" t="s">
        <v>100</v>
      </c>
      <c r="E111" s="110" t="s">
        <v>155</v>
      </c>
      <c r="F111" s="56">
        <v>450</v>
      </c>
      <c r="G111" s="57"/>
      <c r="H111" s="64">
        <f t="shared" si="3"/>
        <v>0</v>
      </c>
      <c r="I111" s="107" t="s">
        <v>299</v>
      </c>
      <c r="J111" s="102" t="str">
        <f>IF(MOD(Таблица6[[#This Row],[ЗАКАЗ, шт/ кратно 24]],24)=0,"","Кратность не соблюдена")</f>
        <v/>
      </c>
    </row>
    <row r="112" spans="1:11" ht="17.25" customHeight="1" x14ac:dyDescent="0.25">
      <c r="A112" s="50"/>
      <c r="B112" s="58"/>
      <c r="C112" s="108" t="s">
        <v>138</v>
      </c>
      <c r="D112" s="109" t="s">
        <v>101</v>
      </c>
      <c r="E112" s="110" t="s">
        <v>155</v>
      </c>
      <c r="F112" s="56">
        <v>450</v>
      </c>
      <c r="G112" s="57"/>
      <c r="H112" s="64">
        <f t="shared" si="3"/>
        <v>0</v>
      </c>
      <c r="I112" s="107" t="s">
        <v>299</v>
      </c>
      <c r="J112" s="102" t="str">
        <f>IF(MOD(Таблица6[[#This Row],[ЗАКАЗ, шт/ кратно 24]],24)=0,"","Кратность не соблюдена")</f>
        <v/>
      </c>
    </row>
    <row r="113" spans="1:10" ht="17.25" customHeight="1" x14ac:dyDescent="0.25">
      <c r="A113" s="50"/>
      <c r="B113" s="58"/>
      <c r="C113" s="108" t="s">
        <v>120</v>
      </c>
      <c r="D113" s="109" t="s">
        <v>158</v>
      </c>
      <c r="E113" s="110" t="s">
        <v>155</v>
      </c>
      <c r="F113" s="56">
        <v>476</v>
      </c>
      <c r="G113" s="57"/>
      <c r="H113" s="64">
        <f t="shared" si="3"/>
        <v>0</v>
      </c>
      <c r="I113" s="107" t="s">
        <v>299</v>
      </c>
      <c r="J113" s="102" t="str">
        <f>IF(MOD(Таблица6[[#This Row],[ЗАКАЗ, шт/ кратно 24]],24)=0,"","Кратность не соблюдена")</f>
        <v/>
      </c>
    </row>
    <row r="114" spans="1:10" ht="16.5" customHeight="1" x14ac:dyDescent="0.25">
      <c r="A114" s="50"/>
      <c r="B114" s="58"/>
      <c r="C114" s="108" t="s">
        <v>139</v>
      </c>
      <c r="D114" s="109" t="s">
        <v>102</v>
      </c>
      <c r="E114" s="110" t="s">
        <v>155</v>
      </c>
      <c r="F114" s="56">
        <v>370</v>
      </c>
      <c r="G114" s="57"/>
      <c r="H114" s="64">
        <f t="shared" si="3"/>
        <v>0</v>
      </c>
      <c r="I114" s="107" t="s">
        <v>299</v>
      </c>
      <c r="J114" s="102" t="str">
        <f>IF(MOD(Таблица6[[#This Row],[ЗАКАЗ, шт/ кратно 24]],24)=0,"","Кратность не соблюдена")</f>
        <v/>
      </c>
    </row>
    <row r="115" spans="1:10" ht="17.25" customHeight="1" x14ac:dyDescent="0.25">
      <c r="A115" s="50"/>
      <c r="B115" s="58"/>
      <c r="C115" s="108" t="s">
        <v>140</v>
      </c>
      <c r="D115" s="109" t="s">
        <v>103</v>
      </c>
      <c r="E115" s="110" t="s">
        <v>155</v>
      </c>
      <c r="F115" s="56">
        <v>356</v>
      </c>
      <c r="G115" s="57"/>
      <c r="H115" s="64">
        <f t="shared" si="3"/>
        <v>0</v>
      </c>
      <c r="I115" s="107" t="s">
        <v>299</v>
      </c>
      <c r="J115" s="102" t="str">
        <f>IF(MOD(Таблица6[[#This Row],[ЗАКАЗ, шт/ кратно 24]],24)=0,"","Кратность не соблюдена")</f>
        <v/>
      </c>
    </row>
    <row r="116" spans="1:10" ht="16.5" hidden="1" customHeight="1" x14ac:dyDescent="0.25">
      <c r="A116" s="50"/>
      <c r="B116" s="58" t="s">
        <v>340</v>
      </c>
      <c r="C116" s="108" t="s">
        <v>121</v>
      </c>
      <c r="D116" s="109" t="s">
        <v>161</v>
      </c>
      <c r="E116" s="110" t="s">
        <v>155</v>
      </c>
      <c r="F116" s="56">
        <v>356</v>
      </c>
      <c r="G116" s="57"/>
      <c r="H116" s="64">
        <f t="shared" si="3"/>
        <v>0</v>
      </c>
      <c r="I116" s="107" t="s">
        <v>299</v>
      </c>
      <c r="J116" s="102" t="str">
        <f>IF(MOD(Таблица6[[#This Row],[ЗАКАЗ, шт/ кратно 24]],24)=0,"","Кратность не соблюдена")</f>
        <v/>
      </c>
    </row>
    <row r="117" spans="1:10" ht="17.25" customHeight="1" x14ac:dyDescent="0.25">
      <c r="A117" s="50"/>
      <c r="B117" s="58"/>
      <c r="C117" s="108" t="s">
        <v>141</v>
      </c>
      <c r="D117" s="109" t="s">
        <v>104</v>
      </c>
      <c r="E117" s="110" t="s">
        <v>155</v>
      </c>
      <c r="F117" s="56">
        <v>330</v>
      </c>
      <c r="G117" s="57"/>
      <c r="H117" s="64">
        <f t="shared" si="3"/>
        <v>0</v>
      </c>
      <c r="I117" s="107" t="s">
        <v>299</v>
      </c>
      <c r="J117" s="102" t="str">
        <f>IF(MOD(Таблица6[[#This Row],[ЗАКАЗ, шт/ кратно 24]],24)=0,"","Кратность не соблюдена")</f>
        <v/>
      </c>
    </row>
    <row r="118" spans="1:10" ht="17.25" hidden="1" customHeight="1" x14ac:dyDescent="0.25">
      <c r="A118" s="50"/>
      <c r="B118" s="58" t="s">
        <v>340</v>
      </c>
      <c r="C118" s="108" t="s">
        <v>312</v>
      </c>
      <c r="D118" s="109" t="s">
        <v>317</v>
      </c>
      <c r="E118" s="110" t="s">
        <v>155</v>
      </c>
      <c r="F118" s="56">
        <v>356</v>
      </c>
      <c r="G118" s="57"/>
      <c r="H118" s="64">
        <f t="shared" si="3"/>
        <v>0</v>
      </c>
      <c r="I118" s="107" t="s">
        <v>299</v>
      </c>
      <c r="J118" s="102" t="str">
        <f>IF(MOD(Таблица6[[#This Row],[ЗАКАЗ, шт/ кратно 24]],24)=0,"","Кратность не соблюдена")</f>
        <v/>
      </c>
    </row>
    <row r="119" spans="1:10" ht="17.25" hidden="1" customHeight="1" x14ac:dyDescent="0.25">
      <c r="A119" s="50"/>
      <c r="B119" s="58" t="s">
        <v>340</v>
      </c>
      <c r="C119" s="108" t="s">
        <v>142</v>
      </c>
      <c r="D119" s="109" t="s">
        <v>105</v>
      </c>
      <c r="E119" s="110" t="s">
        <v>155</v>
      </c>
      <c r="F119" s="56">
        <v>330</v>
      </c>
      <c r="G119" s="57"/>
      <c r="H119" s="64">
        <f t="shared" si="3"/>
        <v>0</v>
      </c>
      <c r="I119" s="107" t="s">
        <v>299</v>
      </c>
      <c r="J119" s="102" t="str">
        <f>IF(MOD(Таблица6[[#This Row],[ЗАКАЗ, шт/ кратно 24]],24)=0,"","Кратность не соблюдена")</f>
        <v/>
      </c>
    </row>
    <row r="120" spans="1:10" ht="17.25" customHeight="1" x14ac:dyDescent="0.25">
      <c r="A120" s="50"/>
      <c r="B120" s="58"/>
      <c r="C120" s="108" t="s">
        <v>143</v>
      </c>
      <c r="D120" s="109" t="s">
        <v>106</v>
      </c>
      <c r="E120" s="110" t="s">
        <v>155</v>
      </c>
      <c r="F120" s="56">
        <v>330</v>
      </c>
      <c r="G120" s="57"/>
      <c r="H120" s="64">
        <f t="shared" si="3"/>
        <v>0</v>
      </c>
      <c r="I120" s="107" t="s">
        <v>299</v>
      </c>
      <c r="J120" s="102" t="str">
        <f>IF(MOD(Таблица6[[#This Row],[ЗАКАЗ, шт/ кратно 24]],24)=0,"","Кратность не соблюдена")</f>
        <v/>
      </c>
    </row>
    <row r="121" spans="1:10" ht="17.25" customHeight="1" x14ac:dyDescent="0.25">
      <c r="A121" s="50"/>
      <c r="B121" s="58"/>
      <c r="C121" s="108" t="s">
        <v>144</v>
      </c>
      <c r="D121" s="109" t="s">
        <v>107</v>
      </c>
      <c r="E121" s="110" t="s">
        <v>155</v>
      </c>
      <c r="F121" s="56">
        <v>450</v>
      </c>
      <c r="G121" s="57"/>
      <c r="H121" s="64">
        <f t="shared" si="3"/>
        <v>0</v>
      </c>
      <c r="I121" s="107" t="s">
        <v>299</v>
      </c>
      <c r="J121" s="102" t="str">
        <f>IF(MOD(Таблица6[[#This Row],[ЗАКАЗ, шт/ кратно 24]],24)=0,"","Кратность не соблюдена")</f>
        <v/>
      </c>
    </row>
    <row r="122" spans="1:10" ht="17.25" customHeight="1" x14ac:dyDescent="0.25">
      <c r="A122" s="50"/>
      <c r="B122" s="58"/>
      <c r="C122" s="108" t="s">
        <v>122</v>
      </c>
      <c r="D122" s="109" t="s">
        <v>162</v>
      </c>
      <c r="E122" s="110" t="s">
        <v>155</v>
      </c>
      <c r="F122" s="56">
        <v>450</v>
      </c>
      <c r="G122" s="57"/>
      <c r="H122" s="64">
        <f t="shared" si="3"/>
        <v>0</v>
      </c>
      <c r="I122" s="107" t="s">
        <v>299</v>
      </c>
      <c r="J122" s="102" t="str">
        <f>IF(MOD(Таблица6[[#This Row],[ЗАКАЗ, шт/ кратно 24]],24)=0,"","Кратность не соблюдена")</f>
        <v/>
      </c>
    </row>
    <row r="123" spans="1:10" ht="17.25" customHeight="1" x14ac:dyDescent="0.25">
      <c r="A123" s="50"/>
      <c r="B123" s="58"/>
      <c r="C123" s="108" t="s">
        <v>302</v>
      </c>
      <c r="D123" s="109" t="s">
        <v>307</v>
      </c>
      <c r="E123" s="110" t="s">
        <v>155</v>
      </c>
      <c r="F123" s="56">
        <v>356</v>
      </c>
      <c r="G123" s="57"/>
      <c r="H123" s="64">
        <f t="shared" si="3"/>
        <v>0</v>
      </c>
      <c r="I123" s="107" t="s">
        <v>299</v>
      </c>
      <c r="J123" s="102" t="str">
        <f>IF(MOD(Таблица6[[#This Row],[ЗАКАЗ, шт/ кратно 24]],24)=0,"","Кратность не соблюдена")</f>
        <v/>
      </c>
    </row>
    <row r="124" spans="1:10" ht="17.25" customHeight="1" x14ac:dyDescent="0.25">
      <c r="A124" s="50"/>
      <c r="B124" s="58"/>
      <c r="C124" s="108" t="s">
        <v>145</v>
      </c>
      <c r="D124" s="109" t="s">
        <v>108</v>
      </c>
      <c r="E124" s="110" t="s">
        <v>155</v>
      </c>
      <c r="F124" s="56">
        <v>396</v>
      </c>
      <c r="G124" s="57"/>
      <c r="H124" s="64">
        <f t="shared" si="3"/>
        <v>0</v>
      </c>
      <c r="I124" s="107" t="s">
        <v>299</v>
      </c>
      <c r="J124" s="102" t="str">
        <f>IF(MOD(Таблица6[[#This Row],[ЗАКАЗ, шт/ кратно 24]],24)=0,"","Кратность не соблюдена")</f>
        <v/>
      </c>
    </row>
    <row r="125" spans="1:10" ht="17.25" customHeight="1" x14ac:dyDescent="0.25">
      <c r="A125" s="50"/>
      <c r="B125" s="58"/>
      <c r="C125" s="108" t="s">
        <v>303</v>
      </c>
      <c r="D125" s="109" t="s">
        <v>318</v>
      </c>
      <c r="E125" s="110" t="s">
        <v>155</v>
      </c>
      <c r="F125" s="56">
        <v>379</v>
      </c>
      <c r="G125" s="57"/>
      <c r="H125" s="64">
        <f t="shared" si="3"/>
        <v>0</v>
      </c>
      <c r="I125" s="107" t="s">
        <v>299</v>
      </c>
      <c r="J125" s="102" t="str">
        <f>IF(MOD(Таблица6[[#This Row],[ЗАКАЗ, шт/ кратно 24]],24)=0,"","Кратность не соблюдена")</f>
        <v/>
      </c>
    </row>
    <row r="126" spans="1:10" ht="16.5" hidden="1" customHeight="1" x14ac:dyDescent="0.25">
      <c r="A126" s="50"/>
      <c r="B126" s="58" t="s">
        <v>340</v>
      </c>
      <c r="C126" s="108" t="s">
        <v>123</v>
      </c>
      <c r="D126" s="109" t="s">
        <v>163</v>
      </c>
      <c r="E126" s="110" t="s">
        <v>155</v>
      </c>
      <c r="F126" s="56">
        <v>530</v>
      </c>
      <c r="G126" s="57"/>
      <c r="H126" s="64">
        <f t="shared" si="3"/>
        <v>0</v>
      </c>
      <c r="I126" s="107" t="s">
        <v>299</v>
      </c>
      <c r="J126" s="102"/>
    </row>
    <row r="127" spans="1:10" ht="17.25" hidden="1" customHeight="1" x14ac:dyDescent="0.25">
      <c r="A127" s="50"/>
      <c r="B127" s="58" t="s">
        <v>340</v>
      </c>
      <c r="C127" s="108" t="s">
        <v>124</v>
      </c>
      <c r="D127" s="109" t="s">
        <v>164</v>
      </c>
      <c r="E127" s="110" t="s">
        <v>155</v>
      </c>
      <c r="F127" s="56">
        <v>356</v>
      </c>
      <c r="G127" s="57"/>
      <c r="H127" s="64">
        <f t="shared" si="3"/>
        <v>0</v>
      </c>
      <c r="I127" s="107" t="s">
        <v>299</v>
      </c>
      <c r="J127" s="102" t="str">
        <f>IF(MOD(Таблица6[[#This Row],[ЗАКАЗ, шт/ кратно 24]],24)=0,"","Кратность не соблюдена")</f>
        <v/>
      </c>
    </row>
    <row r="128" spans="1:10" ht="17.25" customHeight="1" x14ac:dyDescent="0.25">
      <c r="A128" s="50"/>
      <c r="B128" s="58"/>
      <c r="C128" s="108" t="s">
        <v>146</v>
      </c>
      <c r="D128" s="109" t="s">
        <v>125</v>
      </c>
      <c r="E128" s="110" t="s">
        <v>155</v>
      </c>
      <c r="F128" s="56">
        <v>530</v>
      </c>
      <c r="G128" s="57"/>
      <c r="H128" s="64">
        <f t="shared" si="3"/>
        <v>0</v>
      </c>
      <c r="I128" s="107" t="s">
        <v>299</v>
      </c>
      <c r="J128" s="102" t="str">
        <f>IF(MOD(Таблица6[[#This Row],[ЗАКАЗ, шт/ кратно 24]],24)=0,"","Кратность не соблюдена")</f>
        <v/>
      </c>
    </row>
    <row r="129" spans="1:10" ht="17.25" customHeight="1" x14ac:dyDescent="0.25">
      <c r="A129" s="50"/>
      <c r="B129" s="58"/>
      <c r="C129" s="108" t="s">
        <v>147</v>
      </c>
      <c r="D129" s="109" t="s">
        <v>109</v>
      </c>
      <c r="E129" s="110" t="s">
        <v>155</v>
      </c>
      <c r="F129" s="56">
        <v>382</v>
      </c>
      <c r="G129" s="57"/>
      <c r="H129" s="64">
        <f t="shared" si="3"/>
        <v>0</v>
      </c>
      <c r="I129" s="107" t="s">
        <v>299</v>
      </c>
      <c r="J129" s="102" t="str">
        <f>IF(MOD(Таблица6[[#This Row],[ЗАКАЗ, шт/ кратно 24]],24)=0,"","Кратность не соблюдена")</f>
        <v/>
      </c>
    </row>
    <row r="130" spans="1:10" ht="16.5" customHeight="1" x14ac:dyDescent="0.25">
      <c r="A130" s="50"/>
      <c r="B130" s="58"/>
      <c r="C130" s="108" t="s">
        <v>126</v>
      </c>
      <c r="D130" s="109" t="s">
        <v>167</v>
      </c>
      <c r="E130" s="110" t="s">
        <v>155</v>
      </c>
      <c r="F130" s="56">
        <v>354</v>
      </c>
      <c r="G130" s="57"/>
      <c r="H130" s="64">
        <f t="shared" si="3"/>
        <v>0</v>
      </c>
      <c r="I130" s="107" t="s">
        <v>299</v>
      </c>
      <c r="J130" s="102"/>
    </row>
    <row r="131" spans="1:10" ht="17.25" customHeight="1" x14ac:dyDescent="0.25">
      <c r="A131" s="50"/>
      <c r="B131" s="58"/>
      <c r="C131" s="108" t="s">
        <v>148</v>
      </c>
      <c r="D131" s="109" t="s">
        <v>110</v>
      </c>
      <c r="E131" s="110" t="s">
        <v>155</v>
      </c>
      <c r="F131" s="56">
        <v>530</v>
      </c>
      <c r="G131" s="57"/>
      <c r="H131" s="64">
        <f t="shared" si="3"/>
        <v>0</v>
      </c>
      <c r="I131" s="107" t="s">
        <v>299</v>
      </c>
      <c r="J131" s="102" t="str">
        <f>IF(MOD(Таблица6[[#This Row],[ЗАКАЗ, шт/ кратно 24]],24)=0,"","Кратность не соблюдена")</f>
        <v/>
      </c>
    </row>
    <row r="132" spans="1:10" ht="17.25" customHeight="1" x14ac:dyDescent="0.25">
      <c r="A132" s="50"/>
      <c r="B132" s="58"/>
      <c r="C132" s="108" t="s">
        <v>127</v>
      </c>
      <c r="D132" s="109" t="s">
        <v>169</v>
      </c>
      <c r="E132" s="110" t="s">
        <v>155</v>
      </c>
      <c r="F132" s="56">
        <v>568</v>
      </c>
      <c r="G132" s="57"/>
      <c r="H132" s="64">
        <f t="shared" si="3"/>
        <v>0</v>
      </c>
      <c r="I132" s="107" t="s">
        <v>299</v>
      </c>
      <c r="J132" s="102" t="str">
        <f>IF(MOD(Таблица6[[#This Row],[ЗАКАЗ, шт/ кратно 24]],24)=0,"","Кратность не соблюдена")</f>
        <v/>
      </c>
    </row>
    <row r="133" spans="1:10" ht="16.5" hidden="1" customHeight="1" x14ac:dyDescent="0.25">
      <c r="A133" s="50"/>
      <c r="B133" s="58" t="s">
        <v>340</v>
      </c>
      <c r="C133" s="108" t="s">
        <v>313</v>
      </c>
      <c r="D133" s="109" t="s">
        <v>319</v>
      </c>
      <c r="E133" s="110" t="s">
        <v>155</v>
      </c>
      <c r="F133" s="56">
        <v>356</v>
      </c>
      <c r="G133" s="57"/>
      <c r="H133" s="64">
        <f t="shared" si="3"/>
        <v>0</v>
      </c>
      <c r="I133" s="107" t="s">
        <v>299</v>
      </c>
      <c r="J133" s="102" t="str">
        <f>IF(MOD(Таблица6[[#This Row],[ЗАКАЗ, шт/ кратно 24]],24)=0,"","Кратность не соблюдена")</f>
        <v/>
      </c>
    </row>
    <row r="134" spans="1:10" ht="17.25" hidden="1" customHeight="1" x14ac:dyDescent="0.25">
      <c r="A134" s="50"/>
      <c r="B134" s="58" t="s">
        <v>340</v>
      </c>
      <c r="C134" s="108" t="s">
        <v>154</v>
      </c>
      <c r="D134" s="109" t="s">
        <v>111</v>
      </c>
      <c r="E134" s="110" t="s">
        <v>155</v>
      </c>
      <c r="F134" s="56">
        <v>382</v>
      </c>
      <c r="G134" s="57"/>
      <c r="H134" s="64">
        <f t="shared" ref="H134:H149" si="4">F134*G134</f>
        <v>0</v>
      </c>
      <c r="I134" s="107" t="s">
        <v>299</v>
      </c>
      <c r="J134" s="102" t="str">
        <f>IF(MOD(Таблица6[[#This Row],[ЗАКАЗ, шт/ кратно 24]],24)=0,"","Кратность не соблюдена")</f>
        <v/>
      </c>
    </row>
    <row r="135" spans="1:10" ht="17.25" customHeight="1" x14ac:dyDescent="0.25">
      <c r="A135" s="50"/>
      <c r="B135" s="58"/>
      <c r="C135" s="108" t="s">
        <v>149</v>
      </c>
      <c r="D135" s="109" t="s">
        <v>112</v>
      </c>
      <c r="E135" s="110" t="s">
        <v>155</v>
      </c>
      <c r="F135" s="56">
        <v>330</v>
      </c>
      <c r="G135" s="57"/>
      <c r="H135" s="64">
        <f t="shared" si="4"/>
        <v>0</v>
      </c>
      <c r="I135" s="107" t="s">
        <v>299</v>
      </c>
      <c r="J135" s="102" t="str">
        <f>IF(MOD(Таблица6[[#This Row],[ЗАКАЗ, шт/ кратно 24]],24)=0,"","Кратность не соблюдена")</f>
        <v/>
      </c>
    </row>
    <row r="136" spans="1:10" ht="17.25" customHeight="1" x14ac:dyDescent="0.25">
      <c r="A136" s="50"/>
      <c r="B136" s="58"/>
      <c r="C136" s="108" t="s">
        <v>150</v>
      </c>
      <c r="D136" s="109" t="s">
        <v>113</v>
      </c>
      <c r="E136" s="110" t="s">
        <v>155</v>
      </c>
      <c r="F136" s="56">
        <v>450</v>
      </c>
      <c r="G136" s="57"/>
      <c r="H136" s="64">
        <f t="shared" si="4"/>
        <v>0</v>
      </c>
      <c r="I136" s="107" t="s">
        <v>299</v>
      </c>
      <c r="J136" s="102" t="str">
        <f>IF(MOD(Таблица6[[#This Row],[ЗАКАЗ, шт/ кратно 24]],24)=0,"","Кратность не соблюдена")</f>
        <v/>
      </c>
    </row>
    <row r="137" spans="1:10" ht="17.25" hidden="1" customHeight="1" x14ac:dyDescent="0.25">
      <c r="A137" s="50"/>
      <c r="B137" s="58" t="s">
        <v>340</v>
      </c>
      <c r="C137" s="108" t="s">
        <v>128</v>
      </c>
      <c r="D137" s="109" t="s">
        <v>170</v>
      </c>
      <c r="E137" s="110" t="s">
        <v>155</v>
      </c>
      <c r="F137" s="56">
        <v>330</v>
      </c>
      <c r="G137" s="57"/>
      <c r="H137" s="64">
        <f t="shared" si="4"/>
        <v>0</v>
      </c>
      <c r="I137" s="107" t="s">
        <v>299</v>
      </c>
      <c r="J137" s="102" t="str">
        <f>IF(MOD(Таблица6[[#This Row],[ЗАКАЗ, шт/ кратно 24]],24)=0,"","Кратность не соблюдена")</f>
        <v/>
      </c>
    </row>
    <row r="138" spans="1:10" ht="16.5" hidden="1" customHeight="1" x14ac:dyDescent="0.25">
      <c r="A138" s="50"/>
      <c r="B138" s="58" t="s">
        <v>340</v>
      </c>
      <c r="C138" s="108" t="s">
        <v>314</v>
      </c>
      <c r="D138" s="109" t="s">
        <v>320</v>
      </c>
      <c r="E138" s="110" t="s">
        <v>155</v>
      </c>
      <c r="F138" s="56">
        <v>330</v>
      </c>
      <c r="G138" s="57"/>
      <c r="H138" s="64">
        <f t="shared" si="4"/>
        <v>0</v>
      </c>
      <c r="I138" s="107" t="s">
        <v>299</v>
      </c>
      <c r="J138" s="102" t="str">
        <f>IF(MOD(Таблица6[[#This Row],[ЗАКАЗ, шт/ кратно 24]],24)=0,"","Кратность не соблюдена")</f>
        <v/>
      </c>
    </row>
    <row r="139" spans="1:10" ht="17.25" hidden="1" customHeight="1" x14ac:dyDescent="0.25">
      <c r="A139" s="50"/>
      <c r="B139" s="58" t="s">
        <v>340</v>
      </c>
      <c r="C139" s="108" t="s">
        <v>151</v>
      </c>
      <c r="D139" s="109" t="s">
        <v>114</v>
      </c>
      <c r="E139" s="110" t="s">
        <v>155</v>
      </c>
      <c r="F139" s="56">
        <v>354</v>
      </c>
      <c r="G139" s="57"/>
      <c r="H139" s="64">
        <f t="shared" si="4"/>
        <v>0</v>
      </c>
      <c r="I139" s="107" t="s">
        <v>299</v>
      </c>
      <c r="J139" s="102"/>
    </row>
    <row r="140" spans="1:10" ht="17.25" customHeight="1" x14ac:dyDescent="0.25">
      <c r="A140" s="50"/>
      <c r="B140" s="58"/>
      <c r="C140" s="108" t="s">
        <v>129</v>
      </c>
      <c r="D140" s="109" t="s">
        <v>171</v>
      </c>
      <c r="E140" s="110" t="s">
        <v>155</v>
      </c>
      <c r="F140" s="56">
        <v>370</v>
      </c>
      <c r="G140" s="57"/>
      <c r="H140" s="64">
        <f t="shared" si="4"/>
        <v>0</v>
      </c>
      <c r="I140" s="107" t="s">
        <v>299</v>
      </c>
      <c r="J140" s="102" t="str">
        <f>IF(MOD(Таблица6[[#This Row],[ЗАКАЗ, шт/ кратно 24]],24)=0,"","Кратность не соблюдена")</f>
        <v/>
      </c>
    </row>
    <row r="141" spans="1:10" ht="17.25" customHeight="1" x14ac:dyDescent="0.25">
      <c r="A141" s="50"/>
      <c r="B141" s="58"/>
      <c r="C141" s="108" t="s">
        <v>152</v>
      </c>
      <c r="D141" s="109" t="s">
        <v>115</v>
      </c>
      <c r="E141" s="110" t="s">
        <v>155</v>
      </c>
      <c r="F141" s="56">
        <v>450</v>
      </c>
      <c r="G141" s="57"/>
      <c r="H141" s="64">
        <f t="shared" si="4"/>
        <v>0</v>
      </c>
      <c r="I141" s="107" t="s">
        <v>299</v>
      </c>
      <c r="J141" s="102" t="str">
        <f>IF(MOD(Таблица6[[#This Row],[ЗАКАЗ, шт/ кратно 24]],24)=0,"","Кратность не соблюдена")</f>
        <v/>
      </c>
    </row>
    <row r="142" spans="1:10" ht="17.25" hidden="1" customHeight="1" x14ac:dyDescent="0.25">
      <c r="A142" s="50"/>
      <c r="B142" s="58" t="s">
        <v>340</v>
      </c>
      <c r="C142" s="108" t="s">
        <v>153</v>
      </c>
      <c r="D142" s="109" t="s">
        <v>116</v>
      </c>
      <c r="E142" s="110" t="s">
        <v>155</v>
      </c>
      <c r="F142" s="56">
        <v>356</v>
      </c>
      <c r="G142" s="57"/>
      <c r="H142" s="64">
        <f t="shared" si="4"/>
        <v>0</v>
      </c>
      <c r="I142" s="107" t="s">
        <v>299</v>
      </c>
      <c r="J142" s="102" t="str">
        <f>IF(MOD(Таблица6[[#This Row],[ЗАКАЗ, шт/ кратно 24]],24)=0,"","Кратность не соблюдена")</f>
        <v/>
      </c>
    </row>
    <row r="143" spans="1:10" ht="16.5" customHeight="1" x14ac:dyDescent="0.25">
      <c r="A143" s="50"/>
      <c r="B143" s="58"/>
      <c r="C143" s="108" t="s">
        <v>130</v>
      </c>
      <c r="D143" s="109" t="s">
        <v>173</v>
      </c>
      <c r="E143" s="110" t="s">
        <v>155</v>
      </c>
      <c r="F143" s="56">
        <v>330</v>
      </c>
      <c r="G143" s="57"/>
      <c r="H143" s="64">
        <f t="shared" si="4"/>
        <v>0</v>
      </c>
      <c r="I143" s="107" t="s">
        <v>299</v>
      </c>
      <c r="J143" s="102" t="str">
        <f>IF(MOD(Таблица6[[#This Row],[ЗАКАЗ, шт/ кратно 24]],24)=0,"","Кратность не соблюдена")</f>
        <v/>
      </c>
    </row>
    <row r="144" spans="1:10" ht="17.25" hidden="1" customHeight="1" x14ac:dyDescent="0.25">
      <c r="A144" s="50"/>
      <c r="B144" s="58" t="s">
        <v>340</v>
      </c>
      <c r="C144" s="108" t="s">
        <v>131</v>
      </c>
      <c r="D144" s="109" t="s">
        <v>174</v>
      </c>
      <c r="E144" s="110" t="s">
        <v>155</v>
      </c>
      <c r="F144" s="56">
        <v>330</v>
      </c>
      <c r="G144" s="57"/>
      <c r="H144" s="64">
        <f t="shared" si="4"/>
        <v>0</v>
      </c>
      <c r="I144" s="107" t="s">
        <v>299</v>
      </c>
      <c r="J144" s="102" t="str">
        <f>IF(MOD(Таблица6[[#This Row],[ЗАКАЗ, шт/ кратно 24]],24)=0,"","Кратность не соблюдена")</f>
        <v/>
      </c>
    </row>
    <row r="145" spans="1:10" ht="17.25" customHeight="1" x14ac:dyDescent="0.25">
      <c r="A145" s="50"/>
      <c r="B145" s="58"/>
      <c r="C145" s="108" t="s">
        <v>304</v>
      </c>
      <c r="D145" s="109" t="s">
        <v>321</v>
      </c>
      <c r="E145" s="110" t="s">
        <v>155</v>
      </c>
      <c r="F145" s="56">
        <v>356</v>
      </c>
      <c r="G145" s="57"/>
      <c r="H145" s="64">
        <f t="shared" si="4"/>
        <v>0</v>
      </c>
      <c r="I145" s="107" t="s">
        <v>299</v>
      </c>
      <c r="J145" s="102" t="str">
        <f>IF(MOD(Таблица6[[#This Row],[ЗАКАЗ, шт/ кратно 24]],24)=0,"","Кратность не соблюдена")</f>
        <v/>
      </c>
    </row>
    <row r="146" spans="1:10" ht="17.25" hidden="1" customHeight="1" x14ac:dyDescent="0.25">
      <c r="A146" s="50"/>
      <c r="B146" s="58" t="s">
        <v>340</v>
      </c>
      <c r="C146" s="108" t="s">
        <v>132</v>
      </c>
      <c r="D146" s="109" t="s">
        <v>175</v>
      </c>
      <c r="E146" s="110" t="s">
        <v>155</v>
      </c>
      <c r="F146" s="56">
        <v>330</v>
      </c>
      <c r="G146" s="57"/>
      <c r="H146" s="64">
        <f t="shared" si="4"/>
        <v>0</v>
      </c>
      <c r="I146" s="107" t="s">
        <v>299</v>
      </c>
      <c r="J146" s="102" t="str">
        <f>IF(MOD(Таблица6[[#This Row],[ЗАКАЗ, шт/ кратно 24]],24)=0,"","Кратность не соблюдена")</f>
        <v/>
      </c>
    </row>
    <row r="147" spans="1:10" ht="16.5" customHeight="1" x14ac:dyDescent="0.25">
      <c r="A147" s="50"/>
      <c r="B147" s="58"/>
      <c r="C147" s="108" t="s">
        <v>305</v>
      </c>
      <c r="D147" s="109" t="s">
        <v>322</v>
      </c>
      <c r="E147" s="110" t="s">
        <v>155</v>
      </c>
      <c r="F147" s="56">
        <v>356</v>
      </c>
      <c r="G147" s="57"/>
      <c r="H147" s="64">
        <f t="shared" si="4"/>
        <v>0</v>
      </c>
      <c r="I147" s="107" t="s">
        <v>299</v>
      </c>
      <c r="J147" s="102" t="str">
        <f>IF(MOD(Таблица6[[#This Row],[ЗАКАЗ, шт/ кратно 24]],24)=0,"","Кратность не соблюдена")</f>
        <v/>
      </c>
    </row>
    <row r="148" spans="1:10" ht="17.25" hidden="1" customHeight="1" x14ac:dyDescent="0.25">
      <c r="A148" s="50"/>
      <c r="B148" s="58" t="s">
        <v>340</v>
      </c>
      <c r="C148" s="108" t="s">
        <v>306</v>
      </c>
      <c r="D148" s="109" t="s">
        <v>323</v>
      </c>
      <c r="E148" s="110" t="s">
        <v>155</v>
      </c>
      <c r="F148" s="56">
        <v>356</v>
      </c>
      <c r="G148" s="57"/>
      <c r="H148" s="64">
        <f t="shared" si="4"/>
        <v>0</v>
      </c>
      <c r="I148" s="107" t="s">
        <v>299</v>
      </c>
      <c r="J148" s="102"/>
    </row>
    <row r="149" spans="1:10" ht="16.5" customHeight="1" x14ac:dyDescent="0.25">
      <c r="A149" s="50"/>
      <c r="B149" s="58"/>
      <c r="C149" s="108" t="s">
        <v>133</v>
      </c>
      <c r="D149" s="109" t="s">
        <v>117</v>
      </c>
      <c r="E149" s="110" t="s">
        <v>155</v>
      </c>
      <c r="F149" s="56">
        <v>356</v>
      </c>
      <c r="G149" s="57"/>
      <c r="H149" s="64">
        <f t="shared" si="4"/>
        <v>0</v>
      </c>
      <c r="I149" s="107" t="s">
        <v>299</v>
      </c>
      <c r="J149" s="102" t="str">
        <f>IF(MOD(Таблица6[[#This Row],[ЗАКАЗ, шт/ кратно 24]],24)=0,"","Кратность не соблюдена")</f>
        <v/>
      </c>
    </row>
    <row r="150" spans="1:10" ht="17.25" customHeight="1" x14ac:dyDescent="0.25">
      <c r="A150" s="50"/>
      <c r="B150" s="58"/>
      <c r="C150" s="108" t="s">
        <v>342</v>
      </c>
      <c r="D150" s="109" t="s">
        <v>343</v>
      </c>
      <c r="E150" s="110" t="s">
        <v>155</v>
      </c>
      <c r="F150" s="56">
        <v>396</v>
      </c>
      <c r="G150" s="57"/>
      <c r="H150" s="64">
        <f>F150*G150</f>
        <v>0</v>
      </c>
      <c r="I150" s="107" t="s">
        <v>299</v>
      </c>
      <c r="J150" s="102"/>
    </row>
    <row r="151" spans="1:10" ht="17.25" customHeight="1" x14ac:dyDescent="0.25">
      <c r="A151" s="50"/>
      <c r="B151" s="58"/>
      <c r="C151" s="108" t="s">
        <v>344</v>
      </c>
      <c r="D151" s="109" t="s">
        <v>345</v>
      </c>
      <c r="E151" s="110" t="s">
        <v>155</v>
      </c>
      <c r="F151" s="56">
        <v>600</v>
      </c>
      <c r="G151" s="57"/>
      <c r="H151" s="64">
        <f>F151*G151</f>
        <v>0</v>
      </c>
      <c r="I151" s="107" t="s">
        <v>299</v>
      </c>
      <c r="J151" s="102"/>
    </row>
    <row r="152" spans="1:10" ht="17.25" customHeight="1" x14ac:dyDescent="0.25">
      <c r="A152" s="50"/>
      <c r="B152" s="58"/>
      <c r="C152" s="108" t="s">
        <v>346</v>
      </c>
      <c r="D152" s="109" t="s">
        <v>347</v>
      </c>
      <c r="E152" s="110" t="s">
        <v>155</v>
      </c>
      <c r="F152" s="56">
        <v>356</v>
      </c>
      <c r="G152" s="57"/>
      <c r="H152" s="64">
        <f>F152*G152</f>
        <v>0</v>
      </c>
      <c r="I152" s="107" t="s">
        <v>299</v>
      </c>
      <c r="J152" s="102"/>
    </row>
    <row r="153" spans="1:10" ht="17.25" customHeight="1" x14ac:dyDescent="0.25">
      <c r="A153" s="50"/>
      <c r="B153" s="58"/>
      <c r="C153" s="108" t="s">
        <v>348</v>
      </c>
      <c r="D153" s="109" t="s">
        <v>349</v>
      </c>
      <c r="E153" s="110" t="s">
        <v>155</v>
      </c>
      <c r="F153" s="56">
        <v>356</v>
      </c>
      <c r="G153" s="57"/>
      <c r="H153" s="64">
        <f>F153*G153</f>
        <v>0</v>
      </c>
      <c r="I153" s="107" t="s">
        <v>299</v>
      </c>
      <c r="J153" s="102"/>
    </row>
    <row r="154" spans="1:10" ht="17.25" customHeight="1" x14ac:dyDescent="0.25">
      <c r="A154" s="50"/>
      <c r="B154" s="58"/>
      <c r="C154" s="108" t="s">
        <v>350</v>
      </c>
      <c r="D154" s="109" t="s">
        <v>351</v>
      </c>
      <c r="E154" s="110" t="s">
        <v>155</v>
      </c>
      <c r="F154" s="56">
        <v>356</v>
      </c>
      <c r="G154" s="57"/>
      <c r="H154" s="64">
        <f t="shared" ref="H154:H155" si="5">F154*G154</f>
        <v>0</v>
      </c>
      <c r="I154" s="107" t="s">
        <v>299</v>
      </c>
      <c r="J154" s="102"/>
    </row>
    <row r="155" spans="1:10" ht="17.25" customHeight="1" x14ac:dyDescent="0.25">
      <c r="A155" s="50"/>
      <c r="B155" s="58"/>
      <c r="C155" s="108" t="s">
        <v>352</v>
      </c>
      <c r="D155" s="109" t="s">
        <v>353</v>
      </c>
      <c r="E155" s="110" t="s">
        <v>155</v>
      </c>
      <c r="F155" s="56">
        <v>382</v>
      </c>
      <c r="G155" s="57"/>
      <c r="H155" s="64">
        <f t="shared" si="5"/>
        <v>0</v>
      </c>
      <c r="I155" s="107" t="s">
        <v>299</v>
      </c>
      <c r="J155" s="102"/>
    </row>
    <row r="156" spans="1:10" ht="17.25" customHeight="1" x14ac:dyDescent="0.25">
      <c r="A156" s="50"/>
      <c r="B156" s="58"/>
      <c r="C156" s="108" t="s">
        <v>354</v>
      </c>
      <c r="D156" s="109" t="s">
        <v>355</v>
      </c>
      <c r="E156" s="110" t="s">
        <v>155</v>
      </c>
      <c r="F156" s="56">
        <v>282</v>
      </c>
      <c r="G156" s="57"/>
      <c r="H156" s="64">
        <f>F156*G156</f>
        <v>0</v>
      </c>
      <c r="I156" s="107" t="s">
        <v>299</v>
      </c>
      <c r="J156" s="102"/>
    </row>
    <row r="157" spans="1:10" ht="17.25" customHeight="1" x14ac:dyDescent="0.25">
      <c r="A157" s="50"/>
      <c r="B157" s="58"/>
      <c r="C157" s="108" t="s">
        <v>356</v>
      </c>
      <c r="D157" s="109" t="s">
        <v>357</v>
      </c>
      <c r="E157" s="110" t="s">
        <v>155</v>
      </c>
      <c r="F157" s="56">
        <v>530</v>
      </c>
      <c r="G157" s="57"/>
      <c r="H157" s="64">
        <f>F157*G157</f>
        <v>0</v>
      </c>
      <c r="I157" s="107" t="s">
        <v>299</v>
      </c>
      <c r="J157" s="102"/>
    </row>
    <row r="158" spans="1:10" ht="17.25" hidden="1" customHeight="1" x14ac:dyDescent="0.25">
      <c r="A158" s="50"/>
      <c r="B158" s="58" t="s">
        <v>340</v>
      </c>
      <c r="C158" s="108" t="s">
        <v>358</v>
      </c>
      <c r="D158" s="109" t="s">
        <v>359</v>
      </c>
      <c r="E158" s="110" t="s">
        <v>155</v>
      </c>
      <c r="F158" s="56">
        <v>530</v>
      </c>
      <c r="G158" s="57"/>
      <c r="H158" s="64">
        <f t="shared" ref="H158:H159" si="6">F158*G158</f>
        <v>0</v>
      </c>
      <c r="I158" s="107" t="s">
        <v>299</v>
      </c>
      <c r="J158" s="102"/>
    </row>
    <row r="159" spans="1:10" ht="17.25" customHeight="1" x14ac:dyDescent="0.25">
      <c r="A159" s="50"/>
      <c r="B159" s="58"/>
      <c r="C159" s="108" t="s">
        <v>360</v>
      </c>
      <c r="D159" s="109" t="s">
        <v>361</v>
      </c>
      <c r="E159" s="110" t="s">
        <v>155</v>
      </c>
      <c r="F159" s="56">
        <v>560</v>
      </c>
      <c r="G159" s="57"/>
      <c r="H159" s="64">
        <f t="shared" si="6"/>
        <v>0</v>
      </c>
      <c r="I159" s="107" t="s">
        <v>299</v>
      </c>
      <c r="J159" s="102"/>
    </row>
    <row r="160" spans="1:10" ht="17.25" customHeight="1" x14ac:dyDescent="0.25">
      <c r="A160" s="50"/>
      <c r="B160" s="58"/>
      <c r="C160" s="108" t="s">
        <v>362</v>
      </c>
      <c r="D160" s="109" t="s">
        <v>363</v>
      </c>
      <c r="E160" s="110" t="s">
        <v>155</v>
      </c>
      <c r="F160" s="56">
        <v>483</v>
      </c>
      <c r="G160" s="57"/>
      <c r="H160" s="64">
        <f>F160*G160</f>
        <v>0</v>
      </c>
      <c r="I160" s="107" t="s">
        <v>299</v>
      </c>
      <c r="J160" s="102"/>
    </row>
    <row r="161" spans="1:10" ht="17.25" customHeight="1" x14ac:dyDescent="0.25">
      <c r="A161" s="50"/>
      <c r="B161" s="58"/>
      <c r="C161" s="108" t="s">
        <v>364</v>
      </c>
      <c r="D161" s="109" t="s">
        <v>365</v>
      </c>
      <c r="E161" s="110" t="s">
        <v>155</v>
      </c>
      <c r="F161" s="56">
        <v>560</v>
      </c>
      <c r="G161" s="57"/>
      <c r="H161" s="64">
        <f>F161*G161</f>
        <v>0</v>
      </c>
      <c r="I161" s="107" t="s">
        <v>299</v>
      </c>
      <c r="J161" s="102"/>
    </row>
  </sheetData>
  <sheetProtection autoFilter="0"/>
  <mergeCells count="15">
    <mergeCell ref="D4:G5"/>
    <mergeCell ref="D11:G11"/>
    <mergeCell ref="D8:G8"/>
    <mergeCell ref="L13:L14"/>
    <mergeCell ref="D19:H19"/>
    <mergeCell ref="K13:K14"/>
    <mergeCell ref="H13:H14"/>
    <mergeCell ref="I13:J14"/>
    <mergeCell ref="I16:J16"/>
    <mergeCell ref="I17:J17"/>
    <mergeCell ref="I18:J18"/>
    <mergeCell ref="D14:G14"/>
    <mergeCell ref="F17:G17"/>
    <mergeCell ref="F18:G18"/>
    <mergeCell ref="I15:J15"/>
  </mergeCells>
  <phoneticPr fontId="22" type="noConversion"/>
  <conditionalFormatting sqref="H4">
    <cfRule type="containsText" dxfId="1" priority="2" operator="containsText" text="нет">
      <formula>NOT(ISERROR(SEARCH("нет",H4)))</formula>
    </cfRule>
  </conditionalFormatting>
  <conditionalFormatting sqref="H4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E19">
    <cfRule type="duplicateValues" dxfId="0" priority="1"/>
  </conditionalFormatting>
  <dataValidations count="3">
    <dataValidation type="list" allowBlank="1" showInputMessage="1" showErrorMessage="1" sqref="H4" xr:uid="{00000000-0002-0000-0000-000000000000}">
      <formula1>"да,нет"</formula1>
    </dataValidation>
    <dataValidation operator="equal" allowBlank="1" showInputMessage="1" showErrorMessage="1" errorTitle="Минимальная кратность" error="Кратность заказа 25 шт!" sqref="G23:G104" xr:uid="{00000000-0002-0000-0000-000001000000}"/>
    <dataValidation operator="equal" allowBlank="1" showInputMessage="1" showErrorMessage="1" errorTitle="Минимальная кратность" error="Кратность заказа 24 шт!" sqref="G107:G161" xr:uid="{00000000-0002-0000-0000-000002000000}"/>
  </dataValidations>
  <hyperlinks>
    <hyperlink ref="D2" location="'условия работы'!A1" display="ВНИМАНИЕ! Ознакомьтесь с условиями работы, изложенными на листе 2" xr:uid="{00000000-0004-0000-0000-000000000000}"/>
    <hyperlink ref="D3" r:id="rId1" xr:uid="{00000000-0004-0000-0000-000001000000}"/>
    <hyperlink ref="D12" r:id="rId2" xr:uid="{66878194-9147-4A37-BE35-8FDC43BB2FF3}"/>
    <hyperlink ref="D16" r:id="rId3" xr:uid="{7534167F-C8FE-453B-8539-B1565DC5D00D}"/>
    <hyperlink ref="D19:H19" r:id="rId4" display="Мы на YouTube" xr:uid="{A5E38A0B-7984-417A-B312-DDC09486CD74}"/>
  </hyperlinks>
  <pageMargins left="0.7" right="0.7" top="0.75" bottom="0.75" header="0.3" footer="0.3"/>
  <pageSetup paperSize="9" orientation="portrait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"/>
  </sheetPr>
  <dimension ref="B2:E53"/>
  <sheetViews>
    <sheetView topLeftCell="A25" workbookViewId="0"/>
  </sheetViews>
  <sheetFormatPr defaultRowHeight="15" x14ac:dyDescent="0.25"/>
  <cols>
    <col min="1" max="1" width="3.42578125" customWidth="1"/>
    <col min="2" max="2" width="130.5703125" customWidth="1"/>
    <col min="4" max="4" width="1.7109375" customWidth="1"/>
    <col min="5" max="5" width="48.28515625" customWidth="1"/>
    <col min="256" max="256" width="3.42578125" customWidth="1"/>
    <col min="257" max="257" width="116" customWidth="1"/>
    <col min="260" max="260" width="1.7109375" customWidth="1"/>
    <col min="261" max="261" width="48.28515625" customWidth="1"/>
    <col min="512" max="512" width="3.42578125" customWidth="1"/>
    <col min="513" max="513" width="116" customWidth="1"/>
    <col min="516" max="516" width="1.7109375" customWidth="1"/>
    <col min="517" max="517" width="48.28515625" customWidth="1"/>
    <col min="768" max="768" width="3.42578125" customWidth="1"/>
    <col min="769" max="769" width="116" customWidth="1"/>
    <col min="772" max="772" width="1.7109375" customWidth="1"/>
    <col min="773" max="773" width="48.28515625" customWidth="1"/>
    <col min="1024" max="1024" width="3.42578125" customWidth="1"/>
    <col min="1025" max="1025" width="116" customWidth="1"/>
    <col min="1028" max="1028" width="1.7109375" customWidth="1"/>
    <col min="1029" max="1029" width="48.28515625" customWidth="1"/>
    <col min="1280" max="1280" width="3.42578125" customWidth="1"/>
    <col min="1281" max="1281" width="116" customWidth="1"/>
    <col min="1284" max="1284" width="1.7109375" customWidth="1"/>
    <col min="1285" max="1285" width="48.28515625" customWidth="1"/>
    <col min="1536" max="1536" width="3.42578125" customWidth="1"/>
    <col min="1537" max="1537" width="116" customWidth="1"/>
    <col min="1540" max="1540" width="1.7109375" customWidth="1"/>
    <col min="1541" max="1541" width="48.28515625" customWidth="1"/>
    <col min="1792" max="1792" width="3.42578125" customWidth="1"/>
    <col min="1793" max="1793" width="116" customWidth="1"/>
    <col min="1796" max="1796" width="1.7109375" customWidth="1"/>
    <col min="1797" max="1797" width="48.28515625" customWidth="1"/>
    <col min="2048" max="2048" width="3.42578125" customWidth="1"/>
    <col min="2049" max="2049" width="116" customWidth="1"/>
    <col min="2052" max="2052" width="1.7109375" customWidth="1"/>
    <col min="2053" max="2053" width="48.28515625" customWidth="1"/>
    <col min="2304" max="2304" width="3.42578125" customWidth="1"/>
    <col min="2305" max="2305" width="116" customWidth="1"/>
    <col min="2308" max="2308" width="1.7109375" customWidth="1"/>
    <col min="2309" max="2309" width="48.28515625" customWidth="1"/>
    <col min="2560" max="2560" width="3.42578125" customWidth="1"/>
    <col min="2561" max="2561" width="116" customWidth="1"/>
    <col min="2564" max="2564" width="1.7109375" customWidth="1"/>
    <col min="2565" max="2565" width="48.28515625" customWidth="1"/>
    <col min="2816" max="2816" width="3.42578125" customWidth="1"/>
    <col min="2817" max="2817" width="116" customWidth="1"/>
    <col min="2820" max="2820" width="1.7109375" customWidth="1"/>
    <col min="2821" max="2821" width="48.28515625" customWidth="1"/>
    <col min="3072" max="3072" width="3.42578125" customWidth="1"/>
    <col min="3073" max="3073" width="116" customWidth="1"/>
    <col min="3076" max="3076" width="1.7109375" customWidth="1"/>
    <col min="3077" max="3077" width="48.28515625" customWidth="1"/>
    <col min="3328" max="3328" width="3.42578125" customWidth="1"/>
    <col min="3329" max="3329" width="116" customWidth="1"/>
    <col min="3332" max="3332" width="1.7109375" customWidth="1"/>
    <col min="3333" max="3333" width="48.28515625" customWidth="1"/>
    <col min="3584" max="3584" width="3.42578125" customWidth="1"/>
    <col min="3585" max="3585" width="116" customWidth="1"/>
    <col min="3588" max="3588" width="1.7109375" customWidth="1"/>
    <col min="3589" max="3589" width="48.28515625" customWidth="1"/>
    <col min="3840" max="3840" width="3.42578125" customWidth="1"/>
    <col min="3841" max="3841" width="116" customWidth="1"/>
    <col min="3844" max="3844" width="1.7109375" customWidth="1"/>
    <col min="3845" max="3845" width="48.28515625" customWidth="1"/>
    <col min="4096" max="4096" width="3.42578125" customWidth="1"/>
    <col min="4097" max="4097" width="116" customWidth="1"/>
    <col min="4100" max="4100" width="1.7109375" customWidth="1"/>
    <col min="4101" max="4101" width="48.28515625" customWidth="1"/>
    <col min="4352" max="4352" width="3.42578125" customWidth="1"/>
    <col min="4353" max="4353" width="116" customWidth="1"/>
    <col min="4356" max="4356" width="1.7109375" customWidth="1"/>
    <col min="4357" max="4357" width="48.28515625" customWidth="1"/>
    <col min="4608" max="4608" width="3.42578125" customWidth="1"/>
    <col min="4609" max="4609" width="116" customWidth="1"/>
    <col min="4612" max="4612" width="1.7109375" customWidth="1"/>
    <col min="4613" max="4613" width="48.28515625" customWidth="1"/>
    <col min="4864" max="4864" width="3.42578125" customWidth="1"/>
    <col min="4865" max="4865" width="116" customWidth="1"/>
    <col min="4868" max="4868" width="1.7109375" customWidth="1"/>
    <col min="4869" max="4869" width="48.28515625" customWidth="1"/>
    <col min="5120" max="5120" width="3.42578125" customWidth="1"/>
    <col min="5121" max="5121" width="116" customWidth="1"/>
    <col min="5124" max="5124" width="1.7109375" customWidth="1"/>
    <col min="5125" max="5125" width="48.28515625" customWidth="1"/>
    <col min="5376" max="5376" width="3.42578125" customWidth="1"/>
    <col min="5377" max="5377" width="116" customWidth="1"/>
    <col min="5380" max="5380" width="1.7109375" customWidth="1"/>
    <col min="5381" max="5381" width="48.28515625" customWidth="1"/>
    <col min="5632" max="5632" width="3.42578125" customWidth="1"/>
    <col min="5633" max="5633" width="116" customWidth="1"/>
    <col min="5636" max="5636" width="1.7109375" customWidth="1"/>
    <col min="5637" max="5637" width="48.28515625" customWidth="1"/>
    <col min="5888" max="5888" width="3.42578125" customWidth="1"/>
    <col min="5889" max="5889" width="116" customWidth="1"/>
    <col min="5892" max="5892" width="1.7109375" customWidth="1"/>
    <col min="5893" max="5893" width="48.28515625" customWidth="1"/>
    <col min="6144" max="6144" width="3.42578125" customWidth="1"/>
    <col min="6145" max="6145" width="116" customWidth="1"/>
    <col min="6148" max="6148" width="1.7109375" customWidth="1"/>
    <col min="6149" max="6149" width="48.28515625" customWidth="1"/>
    <col min="6400" max="6400" width="3.42578125" customWidth="1"/>
    <col min="6401" max="6401" width="116" customWidth="1"/>
    <col min="6404" max="6404" width="1.7109375" customWidth="1"/>
    <col min="6405" max="6405" width="48.28515625" customWidth="1"/>
    <col min="6656" max="6656" width="3.42578125" customWidth="1"/>
    <col min="6657" max="6657" width="116" customWidth="1"/>
    <col min="6660" max="6660" width="1.7109375" customWidth="1"/>
    <col min="6661" max="6661" width="48.28515625" customWidth="1"/>
    <col min="6912" max="6912" width="3.42578125" customWidth="1"/>
    <col min="6913" max="6913" width="116" customWidth="1"/>
    <col min="6916" max="6916" width="1.7109375" customWidth="1"/>
    <col min="6917" max="6917" width="48.28515625" customWidth="1"/>
    <col min="7168" max="7168" width="3.42578125" customWidth="1"/>
    <col min="7169" max="7169" width="116" customWidth="1"/>
    <col min="7172" max="7172" width="1.7109375" customWidth="1"/>
    <col min="7173" max="7173" width="48.28515625" customWidth="1"/>
    <col min="7424" max="7424" width="3.42578125" customWidth="1"/>
    <col min="7425" max="7425" width="116" customWidth="1"/>
    <col min="7428" max="7428" width="1.7109375" customWidth="1"/>
    <col min="7429" max="7429" width="48.28515625" customWidth="1"/>
    <col min="7680" max="7680" width="3.42578125" customWidth="1"/>
    <col min="7681" max="7681" width="116" customWidth="1"/>
    <col min="7684" max="7684" width="1.7109375" customWidth="1"/>
    <col min="7685" max="7685" width="48.28515625" customWidth="1"/>
    <col min="7936" max="7936" width="3.42578125" customWidth="1"/>
    <col min="7937" max="7937" width="116" customWidth="1"/>
    <col min="7940" max="7940" width="1.7109375" customWidth="1"/>
    <col min="7941" max="7941" width="48.28515625" customWidth="1"/>
    <col min="8192" max="8192" width="3.42578125" customWidth="1"/>
    <col min="8193" max="8193" width="116" customWidth="1"/>
    <col min="8196" max="8196" width="1.7109375" customWidth="1"/>
    <col min="8197" max="8197" width="48.28515625" customWidth="1"/>
    <col min="8448" max="8448" width="3.42578125" customWidth="1"/>
    <col min="8449" max="8449" width="116" customWidth="1"/>
    <col min="8452" max="8452" width="1.7109375" customWidth="1"/>
    <col min="8453" max="8453" width="48.28515625" customWidth="1"/>
    <col min="8704" max="8704" width="3.42578125" customWidth="1"/>
    <col min="8705" max="8705" width="116" customWidth="1"/>
    <col min="8708" max="8708" width="1.7109375" customWidth="1"/>
    <col min="8709" max="8709" width="48.28515625" customWidth="1"/>
    <col min="8960" max="8960" width="3.42578125" customWidth="1"/>
    <col min="8961" max="8961" width="116" customWidth="1"/>
    <col min="8964" max="8964" width="1.7109375" customWidth="1"/>
    <col min="8965" max="8965" width="48.28515625" customWidth="1"/>
    <col min="9216" max="9216" width="3.42578125" customWidth="1"/>
    <col min="9217" max="9217" width="116" customWidth="1"/>
    <col min="9220" max="9220" width="1.7109375" customWidth="1"/>
    <col min="9221" max="9221" width="48.28515625" customWidth="1"/>
    <col min="9472" max="9472" width="3.42578125" customWidth="1"/>
    <col min="9473" max="9473" width="116" customWidth="1"/>
    <col min="9476" max="9476" width="1.7109375" customWidth="1"/>
    <col min="9477" max="9477" width="48.28515625" customWidth="1"/>
    <col min="9728" max="9728" width="3.42578125" customWidth="1"/>
    <col min="9729" max="9729" width="116" customWidth="1"/>
    <col min="9732" max="9732" width="1.7109375" customWidth="1"/>
    <col min="9733" max="9733" width="48.28515625" customWidth="1"/>
    <col min="9984" max="9984" width="3.42578125" customWidth="1"/>
    <col min="9985" max="9985" width="116" customWidth="1"/>
    <col min="9988" max="9988" width="1.7109375" customWidth="1"/>
    <col min="9989" max="9989" width="48.28515625" customWidth="1"/>
    <col min="10240" max="10240" width="3.42578125" customWidth="1"/>
    <col min="10241" max="10241" width="116" customWidth="1"/>
    <col min="10244" max="10244" width="1.7109375" customWidth="1"/>
    <col min="10245" max="10245" width="48.28515625" customWidth="1"/>
    <col min="10496" max="10496" width="3.42578125" customWidth="1"/>
    <col min="10497" max="10497" width="116" customWidth="1"/>
    <col min="10500" max="10500" width="1.7109375" customWidth="1"/>
    <col min="10501" max="10501" width="48.28515625" customWidth="1"/>
    <col min="10752" max="10752" width="3.42578125" customWidth="1"/>
    <col min="10753" max="10753" width="116" customWidth="1"/>
    <col min="10756" max="10756" width="1.7109375" customWidth="1"/>
    <col min="10757" max="10757" width="48.28515625" customWidth="1"/>
    <col min="11008" max="11008" width="3.42578125" customWidth="1"/>
    <col min="11009" max="11009" width="116" customWidth="1"/>
    <col min="11012" max="11012" width="1.7109375" customWidth="1"/>
    <col min="11013" max="11013" width="48.28515625" customWidth="1"/>
    <col min="11264" max="11264" width="3.42578125" customWidth="1"/>
    <col min="11265" max="11265" width="116" customWidth="1"/>
    <col min="11268" max="11268" width="1.7109375" customWidth="1"/>
    <col min="11269" max="11269" width="48.28515625" customWidth="1"/>
    <col min="11520" max="11520" width="3.42578125" customWidth="1"/>
    <col min="11521" max="11521" width="116" customWidth="1"/>
    <col min="11524" max="11524" width="1.7109375" customWidth="1"/>
    <col min="11525" max="11525" width="48.28515625" customWidth="1"/>
    <col min="11776" max="11776" width="3.42578125" customWidth="1"/>
    <col min="11777" max="11777" width="116" customWidth="1"/>
    <col min="11780" max="11780" width="1.7109375" customWidth="1"/>
    <col min="11781" max="11781" width="48.28515625" customWidth="1"/>
    <col min="12032" max="12032" width="3.42578125" customWidth="1"/>
    <col min="12033" max="12033" width="116" customWidth="1"/>
    <col min="12036" max="12036" width="1.7109375" customWidth="1"/>
    <col min="12037" max="12037" width="48.28515625" customWidth="1"/>
    <col min="12288" max="12288" width="3.42578125" customWidth="1"/>
    <col min="12289" max="12289" width="116" customWidth="1"/>
    <col min="12292" max="12292" width="1.7109375" customWidth="1"/>
    <col min="12293" max="12293" width="48.28515625" customWidth="1"/>
    <col min="12544" max="12544" width="3.42578125" customWidth="1"/>
    <col min="12545" max="12545" width="116" customWidth="1"/>
    <col min="12548" max="12548" width="1.7109375" customWidth="1"/>
    <col min="12549" max="12549" width="48.28515625" customWidth="1"/>
    <col min="12800" max="12800" width="3.42578125" customWidth="1"/>
    <col min="12801" max="12801" width="116" customWidth="1"/>
    <col min="12804" max="12804" width="1.7109375" customWidth="1"/>
    <col min="12805" max="12805" width="48.28515625" customWidth="1"/>
    <col min="13056" max="13056" width="3.42578125" customWidth="1"/>
    <col min="13057" max="13057" width="116" customWidth="1"/>
    <col min="13060" max="13060" width="1.7109375" customWidth="1"/>
    <col min="13061" max="13061" width="48.28515625" customWidth="1"/>
    <col min="13312" max="13312" width="3.42578125" customWidth="1"/>
    <col min="13313" max="13313" width="116" customWidth="1"/>
    <col min="13316" max="13316" width="1.7109375" customWidth="1"/>
    <col min="13317" max="13317" width="48.28515625" customWidth="1"/>
    <col min="13568" max="13568" width="3.42578125" customWidth="1"/>
    <col min="13569" max="13569" width="116" customWidth="1"/>
    <col min="13572" max="13572" width="1.7109375" customWidth="1"/>
    <col min="13573" max="13573" width="48.28515625" customWidth="1"/>
    <col min="13824" max="13824" width="3.42578125" customWidth="1"/>
    <col min="13825" max="13825" width="116" customWidth="1"/>
    <col min="13828" max="13828" width="1.7109375" customWidth="1"/>
    <col min="13829" max="13829" width="48.28515625" customWidth="1"/>
    <col min="14080" max="14080" width="3.42578125" customWidth="1"/>
    <col min="14081" max="14081" width="116" customWidth="1"/>
    <col min="14084" max="14084" width="1.7109375" customWidth="1"/>
    <col min="14085" max="14085" width="48.28515625" customWidth="1"/>
    <col min="14336" max="14336" width="3.42578125" customWidth="1"/>
    <col min="14337" max="14337" width="116" customWidth="1"/>
    <col min="14340" max="14340" width="1.7109375" customWidth="1"/>
    <col min="14341" max="14341" width="48.28515625" customWidth="1"/>
    <col min="14592" max="14592" width="3.42578125" customWidth="1"/>
    <col min="14593" max="14593" width="116" customWidth="1"/>
    <col min="14596" max="14596" width="1.7109375" customWidth="1"/>
    <col min="14597" max="14597" width="48.28515625" customWidth="1"/>
    <col min="14848" max="14848" width="3.42578125" customWidth="1"/>
    <col min="14849" max="14849" width="116" customWidth="1"/>
    <col min="14852" max="14852" width="1.7109375" customWidth="1"/>
    <col min="14853" max="14853" width="48.28515625" customWidth="1"/>
    <col min="15104" max="15104" width="3.42578125" customWidth="1"/>
    <col min="15105" max="15105" width="116" customWidth="1"/>
    <col min="15108" max="15108" width="1.7109375" customWidth="1"/>
    <col min="15109" max="15109" width="48.28515625" customWidth="1"/>
    <col min="15360" max="15360" width="3.42578125" customWidth="1"/>
    <col min="15361" max="15361" width="116" customWidth="1"/>
    <col min="15364" max="15364" width="1.7109375" customWidth="1"/>
    <col min="15365" max="15365" width="48.28515625" customWidth="1"/>
    <col min="15616" max="15616" width="3.42578125" customWidth="1"/>
    <col min="15617" max="15617" width="116" customWidth="1"/>
    <col min="15620" max="15620" width="1.7109375" customWidth="1"/>
    <col min="15621" max="15621" width="48.28515625" customWidth="1"/>
    <col min="15872" max="15872" width="3.42578125" customWidth="1"/>
    <col min="15873" max="15873" width="116" customWidth="1"/>
    <col min="15876" max="15876" width="1.7109375" customWidth="1"/>
    <col min="15877" max="15877" width="48.28515625" customWidth="1"/>
    <col min="16128" max="16128" width="3.42578125" customWidth="1"/>
    <col min="16129" max="16129" width="116" customWidth="1"/>
    <col min="16132" max="16132" width="1.7109375" customWidth="1"/>
    <col min="16133" max="16133" width="48.28515625" customWidth="1"/>
  </cols>
  <sheetData>
    <row r="2" spans="2:5" ht="18" x14ac:dyDescent="0.25">
      <c r="B2" s="1" t="s">
        <v>14</v>
      </c>
    </row>
    <row r="3" spans="2:5" ht="15.75" x14ac:dyDescent="0.25">
      <c r="B3" s="2" t="s">
        <v>15</v>
      </c>
      <c r="E3" s="3"/>
    </row>
    <row r="4" spans="2:5" x14ac:dyDescent="0.25">
      <c r="B4" s="4" t="s">
        <v>16</v>
      </c>
    </row>
    <row r="5" spans="2:5" ht="18.75" customHeight="1" x14ac:dyDescent="0.25">
      <c r="B5" s="5" t="s">
        <v>17</v>
      </c>
    </row>
    <row r="6" spans="2:5" x14ac:dyDescent="0.25">
      <c r="B6" s="2" t="s">
        <v>18</v>
      </c>
    </row>
    <row r="7" spans="2:5" ht="57" x14ac:dyDescent="0.25">
      <c r="B7" s="6" t="s">
        <v>19</v>
      </c>
    </row>
    <row r="8" spans="2:5" x14ac:dyDescent="0.25">
      <c r="B8" s="7" t="s">
        <v>20</v>
      </c>
    </row>
    <row r="9" spans="2:5" ht="28.5" x14ac:dyDescent="0.25">
      <c r="B9" s="8" t="s">
        <v>21</v>
      </c>
    </row>
    <row r="10" spans="2:5" ht="28.5" x14ac:dyDescent="0.25">
      <c r="B10" s="9" t="s">
        <v>22</v>
      </c>
    </row>
    <row r="11" spans="2:5" x14ac:dyDescent="0.25">
      <c r="B11" s="10" t="s">
        <v>23</v>
      </c>
    </row>
    <row r="12" spans="2:5" ht="28.5" x14ac:dyDescent="0.25">
      <c r="B12" s="7" t="s">
        <v>24</v>
      </c>
    </row>
    <row r="13" spans="2:5" ht="28.5" x14ac:dyDescent="0.25">
      <c r="B13" s="11" t="s">
        <v>25</v>
      </c>
    </row>
    <row r="14" spans="2:5" ht="42.75" x14ac:dyDescent="0.25">
      <c r="B14" s="12" t="s">
        <v>26</v>
      </c>
    </row>
    <row r="15" spans="2:5" x14ac:dyDescent="0.25">
      <c r="B15" s="6" t="s">
        <v>27</v>
      </c>
    </row>
    <row r="16" spans="2:5" x14ac:dyDescent="0.25">
      <c r="B16" s="13" t="s">
        <v>28</v>
      </c>
    </row>
    <row r="17" spans="2:2" ht="28.5" x14ac:dyDescent="0.25">
      <c r="B17" s="14" t="s">
        <v>29</v>
      </c>
    </row>
    <row r="18" spans="2:2" ht="28.5" x14ac:dyDescent="0.25">
      <c r="B18" s="7" t="s">
        <v>30</v>
      </c>
    </row>
    <row r="19" spans="2:2" ht="28.5" x14ac:dyDescent="0.25">
      <c r="B19" s="7" t="s">
        <v>31</v>
      </c>
    </row>
    <row r="20" spans="2:2" x14ac:dyDescent="0.25">
      <c r="B20" s="6" t="s">
        <v>32</v>
      </c>
    </row>
    <row r="21" spans="2:2" ht="42.75" x14ac:dyDescent="0.25">
      <c r="B21" s="11" t="s">
        <v>33</v>
      </c>
    </row>
    <row r="22" spans="2:2" ht="57" x14ac:dyDescent="0.25">
      <c r="B22" s="11" t="s">
        <v>34</v>
      </c>
    </row>
    <row r="23" spans="2:2" ht="18" x14ac:dyDescent="0.25">
      <c r="B23" s="15" t="s">
        <v>35</v>
      </c>
    </row>
    <row r="24" spans="2:2" x14ac:dyDescent="0.25">
      <c r="B24" s="6" t="s">
        <v>36</v>
      </c>
    </row>
    <row r="25" spans="2:2" ht="28.5" x14ac:dyDescent="0.25">
      <c r="B25" s="7" t="s">
        <v>37</v>
      </c>
    </row>
    <row r="26" spans="2:2" ht="28.5" x14ac:dyDescent="0.25">
      <c r="B26" s="7" t="s">
        <v>38</v>
      </c>
    </row>
    <row r="27" spans="2:2" ht="42.75" x14ac:dyDescent="0.25">
      <c r="B27" s="11" t="s">
        <v>39</v>
      </c>
    </row>
    <row r="28" spans="2:2" ht="28.5" x14ac:dyDescent="0.25">
      <c r="B28" s="16" t="s">
        <v>40</v>
      </c>
    </row>
    <row r="29" spans="2:2" ht="28.5" x14ac:dyDescent="0.25">
      <c r="B29" s="10" t="s">
        <v>41</v>
      </c>
    </row>
    <row r="30" spans="2:2" ht="28.5" x14ac:dyDescent="0.25">
      <c r="B30" s="7" t="s">
        <v>42</v>
      </c>
    </row>
    <row r="31" spans="2:2" x14ac:dyDescent="0.25">
      <c r="B31" s="7" t="s">
        <v>43</v>
      </c>
    </row>
    <row r="32" spans="2:2" x14ac:dyDescent="0.25">
      <c r="B32" s="7" t="s">
        <v>44</v>
      </c>
    </row>
    <row r="33" spans="2:2" ht="57" x14ac:dyDescent="0.25">
      <c r="B33" s="17" t="s">
        <v>45</v>
      </c>
    </row>
    <row r="34" spans="2:2" ht="18" x14ac:dyDescent="0.25">
      <c r="B34" s="15" t="s">
        <v>46</v>
      </c>
    </row>
    <row r="35" spans="2:2" ht="42.75" x14ac:dyDescent="0.25">
      <c r="B35" s="6" t="s">
        <v>47</v>
      </c>
    </row>
    <row r="36" spans="2:2" x14ac:dyDescent="0.25">
      <c r="B36" s="11" t="s">
        <v>48</v>
      </c>
    </row>
    <row r="37" spans="2:2" x14ac:dyDescent="0.25">
      <c r="B37" s="6" t="s">
        <v>49</v>
      </c>
    </row>
    <row r="38" spans="2:2" ht="28.5" x14ac:dyDescent="0.25">
      <c r="B38" s="7" t="s">
        <v>50</v>
      </c>
    </row>
    <row r="39" spans="2:2" ht="42.75" x14ac:dyDescent="0.25">
      <c r="B39" s="7" t="s">
        <v>51</v>
      </c>
    </row>
    <row r="40" spans="2:2" ht="57" x14ac:dyDescent="0.25">
      <c r="B40" s="7" t="s">
        <v>52</v>
      </c>
    </row>
    <row r="41" spans="2:2" x14ac:dyDescent="0.25">
      <c r="B41" s="7" t="s">
        <v>53</v>
      </c>
    </row>
    <row r="42" spans="2:2" x14ac:dyDescent="0.25">
      <c r="B42" s="18" t="s">
        <v>54</v>
      </c>
    </row>
    <row r="43" spans="2:2" ht="71.25" x14ac:dyDescent="0.25">
      <c r="B43" s="19" t="s">
        <v>55</v>
      </c>
    </row>
    <row r="44" spans="2:2" ht="114" x14ac:dyDescent="0.25">
      <c r="B44" s="18" t="s">
        <v>56</v>
      </c>
    </row>
    <row r="45" spans="2:2" ht="42.75" x14ac:dyDescent="0.25">
      <c r="B45" s="6" t="s">
        <v>57</v>
      </c>
    </row>
    <row r="46" spans="2:2" ht="28.5" x14ac:dyDescent="0.25">
      <c r="B46" s="7" t="s">
        <v>58</v>
      </c>
    </row>
    <row r="47" spans="2:2" ht="28.5" x14ac:dyDescent="0.25">
      <c r="B47" s="20" t="s">
        <v>59</v>
      </c>
    </row>
    <row r="48" spans="2:2" ht="42.75" x14ac:dyDescent="0.25">
      <c r="B48" s="11" t="s">
        <v>60</v>
      </c>
    </row>
    <row r="49" spans="2:2" ht="14.25" customHeight="1" x14ac:dyDescent="0.25"/>
    <row r="50" spans="2:2" ht="24" x14ac:dyDescent="0.4">
      <c r="B50" s="21" t="s">
        <v>61</v>
      </c>
    </row>
    <row r="51" spans="2:2" ht="144" x14ac:dyDescent="0.4">
      <c r="B51" s="22" t="s">
        <v>62</v>
      </c>
    </row>
    <row r="52" spans="2:2" ht="48" x14ac:dyDescent="0.4">
      <c r="B52" s="22" t="s">
        <v>63</v>
      </c>
    </row>
    <row r="53" spans="2:2" ht="48" x14ac:dyDescent="0.4">
      <c r="B53" s="22" t="s">
        <v>64</v>
      </c>
    </row>
  </sheetData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6 4 f c 9 b 6 - f e 0 6 - 4 e a 7 - a 4 0 b - 4 1 4 6 f d 4 c 4 5 b e "   x m l n s = " h t t p : / / s c h e m a s . m i c r o s o f t . c o m / D a t a M a s h u p " > A A A A A B Q D A A B Q S w M E F A A C A A g A c 4 p 1 W M s y x J e k A A A A 9 Q A A A B I A H A B D b 2 5 m a W c v U G F j a 2 F n Z S 5 4 b W w g o h g A K K A U A A A A A A A A A A A A A A A A A A A A A A A A A A A A h Y 8 9 D o I w A I W v Q r r T 1 m o M k l I G V 0 m M R u P a l A q N U E x / L H d z 8 E h e Q Y y i b o 7 v e 9 / w 3 v 1 6 o 3 n f N t F F G q s 6 n Y E J x C C S W n S l 0 l U G v D v G C c g Z X X N x 4 p W M B l n b t L d l B m r n z i l C I Q Q Y p r A z F S I Y T 9 C h W G 1 F L V s O P r L 6 L 8 d K W 8 e 1 k I D R / W s M I 3 A x h 8 m M Q E z R y G i h 9 L c n w 9 x n + w P p 0 j f O G 8 m M j z c 7 i s Z I 0 f s C e w B Q S w M E F A A C A A g A c 4 p 1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O K d V g o i k e 4 D g A A A B E A A A A T A B w A R m 9 y b X V s Y X M v U 2 V j d G l v b j E u b S C i G A A o o B Q A A A A A A A A A A A A A A A A A A A A A A A A A A A A r T k 0 u y c z P U w i G 0 I b W A F B L A Q I t A B Q A A g A I A H O K d V j L M s S X p A A A A P U A A A A S A A A A A A A A A A A A A A A A A A A A A A B D b 2 5 m a W c v U G F j a 2 F n Z S 5 4 b W x Q S w E C L Q A U A A I A C A B z i n V Y D 8 r p q 6 Q A A A D p A A A A E w A A A A A A A A A A A A A A A A D w A A A A W 0 N v b n R l b n R f V H l w Z X N d L n h t b F B L A Q I t A B Q A A g A I A H O K d V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7 D 7 C z 6 q V A S L x V N w D W s a c J A A A A A A I A A A A A A B B m A A A A A Q A A I A A A A G k 2 o Q 9 c n 4 M u n I H C a H x H h R C Z p a + o e i o 1 j y p / d U x v 4 i 3 N A A A A A A 6 A A A A A A g A A I A A A A E e 5 w 5 d I 3 A H X r 7 H W x H 8 9 g / g O 4 0 R I j / K x x 8 6 N n G m 3 D + m z U A A A A B P n 5 i e Y R W z b h D h T H i s p 0 B C M A U T t 7 T s S r C t z l 7 v R A M 0 H 8 5 p e 7 n L d Y A N k o G P R G x h / S v 8 8 n O H K g n A J Q Z n n 0 H 5 6 + N i k a G I C X y 4 Y l K J Y i G N N f Y Y y Q A A A A C W + 2 Y G Y 8 s 8 5 2 k I q 7 J f J K T + r V 8 Q g e B S m H b Z W n q 8 V 9 e C c Y 1 A D 0 B 1 Q V c 9 7 L l S Z 2 P A 4 G T 6 e F d q M u N 3 g o b e g 5 S S 6 Z O k = < / D a t a M a s h u p > 
</file>

<file path=customXml/itemProps1.xml><?xml version="1.0" encoding="utf-8"?>
<ds:datastoreItem xmlns:ds="http://schemas.openxmlformats.org/officeDocument/2006/customXml" ds:itemID="{7EBF06A8-9054-4AFB-99A1-DF0BC39D01C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условия работы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Luchenko</dc:creator>
  <cp:lastModifiedBy> </cp:lastModifiedBy>
  <cp:revision>1</cp:revision>
  <dcterms:created xsi:type="dcterms:W3CDTF">2021-08-17T11:10:34Z</dcterms:created>
  <dcterms:modified xsi:type="dcterms:W3CDTF">2024-04-27T09:48:26Z</dcterms:modified>
</cp:coreProperties>
</file>